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JUNHO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N32" i="1"/>
  <c r="AO32" s="1"/>
  <c r="AP32" s="1"/>
  <c r="AP20"/>
  <c r="AO20"/>
  <c r="AO19"/>
  <c r="AP19" s="1"/>
  <c r="AP18"/>
  <c r="AO18"/>
  <c r="AO17"/>
  <c r="AP17" s="1"/>
  <c r="AP16"/>
  <c r="AO16"/>
  <c r="AO15"/>
  <c r="AP15" s="1"/>
  <c r="AP14"/>
  <c r="AO14"/>
  <c r="AO13"/>
  <c r="AP13" s="1"/>
  <c r="AP12"/>
  <c r="AO12"/>
  <c r="AO10"/>
  <c r="AP10" s="1"/>
  <c r="AN10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C2"/>
</calcChain>
</file>

<file path=xl/sharedStrings.xml><?xml version="1.0" encoding="utf-8"?>
<sst xmlns="http://schemas.openxmlformats.org/spreadsheetml/2006/main" count="566" uniqueCount="81">
  <si>
    <t xml:space="preserve">                                                                         </t>
  </si>
  <si>
    <t>JUNHO</t>
  </si>
  <si>
    <t>EQUIPE MULTIPROFISSIONAL - EMAP</t>
  </si>
  <si>
    <t>CATEGORIA</t>
  </si>
  <si>
    <t>NOME</t>
  </si>
  <si>
    <t>VINCULO</t>
  </si>
  <si>
    <t>N°DO CONSELHO</t>
  </si>
  <si>
    <t>HORÁRIO</t>
  </si>
  <si>
    <t>DOM</t>
  </si>
  <si>
    <t>SEG</t>
  </si>
  <si>
    <t>TER</t>
  </si>
  <si>
    <t>QUA</t>
  </si>
  <si>
    <t>QUI</t>
  </si>
  <si>
    <t>SEX</t>
  </si>
  <si>
    <t>SAB</t>
  </si>
  <si>
    <t>qui</t>
  </si>
  <si>
    <t>sex</t>
  </si>
  <si>
    <t>Sáb</t>
  </si>
  <si>
    <t>Dom</t>
  </si>
  <si>
    <t>seg</t>
  </si>
  <si>
    <t>CARGA HORARIA</t>
  </si>
  <si>
    <t>IRIS ALINE GOMES SANTOS</t>
  </si>
  <si>
    <t>FISIOTERAPEUTA</t>
  </si>
  <si>
    <t>M</t>
  </si>
  <si>
    <t>FISIO</t>
  </si>
  <si>
    <t>DÉBORA DA CRUZ SANTOS FIEL</t>
  </si>
  <si>
    <t>PSS</t>
  </si>
  <si>
    <t>30H</t>
  </si>
  <si>
    <t>07H ÁS 13H</t>
  </si>
  <si>
    <t>X</t>
  </si>
  <si>
    <t>LUCAS VIRGÍLIO DOS SANTOS</t>
  </si>
  <si>
    <t xml:space="preserve">PSS </t>
  </si>
  <si>
    <t>13H ÀS 19H</t>
  </si>
  <si>
    <t>T</t>
  </si>
  <si>
    <t>CARLOS ROBERTO XAVIER</t>
  </si>
  <si>
    <t>FÉRIAS</t>
  </si>
  <si>
    <t>M/T</t>
  </si>
  <si>
    <t>/</t>
  </si>
  <si>
    <t>ASSISTENTE SOCIAL</t>
  </si>
  <si>
    <t>AST.SOCIAL</t>
  </si>
  <si>
    <t>ANGELICA FERREIRA DA SILVA</t>
  </si>
  <si>
    <t>07H ÀS 13H</t>
  </si>
  <si>
    <t>EDILEUZA MARIA ARRUDA</t>
  </si>
  <si>
    <t>NUTRICIONISTA</t>
  </si>
  <si>
    <t>NUTRI</t>
  </si>
  <si>
    <t>RODRIGO WERNER FERNANDES FERREIRA</t>
  </si>
  <si>
    <t>40H</t>
  </si>
  <si>
    <t>08H ÁS 17H</t>
  </si>
  <si>
    <t>MT</t>
  </si>
  <si>
    <t>DENTISTA</t>
  </si>
  <si>
    <t>ELAINE DANTAS DE CARVALHO</t>
  </si>
  <si>
    <t>RAYLE MONTEIRO ANDRADE</t>
  </si>
  <si>
    <t>24H</t>
  </si>
  <si>
    <t>07H ÀS 13H/ 19H</t>
  </si>
  <si>
    <t>FARMACÊUTICO</t>
  </si>
  <si>
    <t xml:space="preserve">FARMA </t>
  </si>
  <si>
    <t>FÁBIO KOVACEVIC PACHECO</t>
  </si>
  <si>
    <t xml:space="preserve">07 ÁS 13H </t>
  </si>
  <si>
    <t>FONOAUDIÓLOGO</t>
  </si>
  <si>
    <t>FONO</t>
  </si>
  <si>
    <t>MICHELLE CARVALHO ALMEIDA</t>
  </si>
  <si>
    <t>07H ÁS 13H/19H</t>
  </si>
  <si>
    <t>DÉBORA VIEIRA DE CARVALHO</t>
  </si>
  <si>
    <t>07H ÀS 13/19H</t>
  </si>
  <si>
    <t>ADMINISTRATIVO</t>
  </si>
  <si>
    <t>ADM</t>
  </si>
  <si>
    <t xml:space="preserve">HELLEN RAYSSA ARAUJO NEVES </t>
  </si>
  <si>
    <t xml:space="preserve">7H AS 17H </t>
  </si>
  <si>
    <t xml:space="preserve">PAULA TEREZA BRAZ ARAUJO </t>
  </si>
  <si>
    <t>__________________________________________________________________</t>
  </si>
  <si>
    <t>M =</t>
  </si>
  <si>
    <t>Manhã</t>
  </si>
  <si>
    <t>Kátia Vanessa César Nascimento Manfrim</t>
  </si>
  <si>
    <t>T =</t>
  </si>
  <si>
    <t>Tarde</t>
  </si>
  <si>
    <t>COORDENADORA - SAD/ COREN: 166674</t>
  </si>
  <si>
    <t>FA=</t>
  </si>
  <si>
    <t xml:space="preserve">FOLGA ANIVESÁRIO </t>
  </si>
  <si>
    <t>Feriado / Folga</t>
  </si>
  <si>
    <t>A=</t>
  </si>
  <si>
    <t>Afastada / Atestado</t>
  </si>
</sst>
</file>

<file path=xl/styles.xml><?xml version="1.0" encoding="utf-8"?>
<styleSheet xmlns="http://schemas.openxmlformats.org/spreadsheetml/2006/main">
  <numFmts count="4">
    <numFmt numFmtId="164" formatCode="d/m/yy"/>
    <numFmt numFmtId="165" formatCode="mmmm/yyyy"/>
    <numFmt numFmtId="166" formatCode="mmmm\ yyyy"/>
    <numFmt numFmtId="167" formatCode="dd"/>
  </numFmts>
  <fonts count="33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1"/>
      <color rgb="FF000000"/>
      <name val="Cambria"/>
    </font>
    <font>
      <b/>
      <sz val="15"/>
      <color rgb="FFFFFFFF"/>
      <name val="Arial"/>
    </font>
    <font>
      <sz val="15"/>
      <color rgb="FFFFFFFF"/>
      <name val="Arial"/>
    </font>
    <font>
      <sz val="15"/>
      <color rgb="FF000000"/>
      <name val="Cambria"/>
    </font>
    <font>
      <b/>
      <sz val="30"/>
      <color rgb="FF000000"/>
      <name val="Arial"/>
    </font>
    <font>
      <b/>
      <sz val="15"/>
      <color rgb="FF000000"/>
      <name val="Arial"/>
    </font>
    <font>
      <b/>
      <sz val="24"/>
      <color rgb="FF000000"/>
      <name val="Arial"/>
    </font>
    <font>
      <sz val="10"/>
      <color theme="1"/>
      <name val="Arial"/>
    </font>
    <font>
      <b/>
      <sz val="12"/>
      <color rgb="FF000000"/>
      <name val="Arial"/>
    </font>
    <font>
      <b/>
      <sz val="20"/>
      <color rgb="FF000000"/>
      <name val="Arial"/>
    </font>
    <font>
      <b/>
      <sz val="11"/>
      <color rgb="FF000000"/>
      <name val="Arial"/>
    </font>
    <font>
      <b/>
      <sz val="14"/>
      <color rgb="FF000000"/>
      <name val="Arial"/>
    </font>
    <font>
      <b/>
      <sz val="15"/>
      <color theme="1"/>
      <name val="Arial"/>
    </font>
    <font>
      <b/>
      <sz val="15"/>
      <color rgb="FF434343"/>
      <name val="Arial"/>
    </font>
    <font>
      <b/>
      <sz val="15"/>
      <color rgb="FF666666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b/>
      <sz val="11"/>
      <color theme="1"/>
      <name val="Arial"/>
    </font>
    <font>
      <b/>
      <sz val="18"/>
      <color theme="1"/>
      <name val="Arial"/>
    </font>
    <font>
      <b/>
      <sz val="14"/>
      <color rgb="FFFFFF00"/>
      <name val="Arial"/>
    </font>
    <font>
      <b/>
      <sz val="14"/>
      <color rgb="FFFFFFFF"/>
      <name val="Arial"/>
    </font>
    <font>
      <b/>
      <sz val="20"/>
      <color theme="1"/>
      <name val="Arial"/>
    </font>
    <font>
      <sz val="14"/>
      <color rgb="FF000000"/>
      <name val="Arial"/>
    </font>
    <font>
      <sz val="14"/>
      <color theme="1"/>
      <name val="Arial"/>
      <scheme val="minor"/>
    </font>
    <font>
      <sz val="14"/>
      <color theme="1"/>
      <name val="Arial"/>
    </font>
    <font>
      <b/>
      <sz val="14"/>
      <color theme="1"/>
      <name val="Arial"/>
      <scheme val="minor"/>
    </font>
    <font>
      <sz val="15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9900"/>
        <bgColor rgb="FFFF9900"/>
      </patternFill>
    </fill>
    <fill>
      <patternFill patternType="solid">
        <fgColor rgb="FF9900FF"/>
        <bgColor rgb="FF9900FF"/>
      </patternFill>
    </fill>
    <fill>
      <patternFill patternType="solid">
        <fgColor rgb="FF6AA84F"/>
        <bgColor rgb="FF6AA84F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7" fontId="11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horizontal="center" vertical="center" wrapText="1"/>
    </xf>
    <xf numFmtId="167" fontId="12" fillId="2" borderId="0" xfId="0" applyNumberFormat="1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8" fillId="5" borderId="13" xfId="0" applyFont="1" applyFill="1" applyBorder="1" applyAlignment="1">
      <alignment horizontal="center" wrapText="1"/>
    </xf>
    <xf numFmtId="0" fontId="16" fillId="5" borderId="13" xfId="0" applyFont="1" applyFill="1" applyBorder="1" applyAlignment="1">
      <alignment horizontal="center" wrapText="1"/>
    </xf>
    <xf numFmtId="0" fontId="16" fillId="2" borderId="13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16" fillId="2" borderId="15" xfId="0" applyFont="1" applyFill="1" applyBorder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7" xfId="0" applyFont="1" applyBorder="1"/>
    <xf numFmtId="0" fontId="21" fillId="0" borderId="18" xfId="0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" fillId="2" borderId="2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wrapText="1"/>
    </xf>
    <xf numFmtId="0" fontId="14" fillId="2" borderId="0" xfId="0" applyFont="1" applyFill="1" applyAlignment="1">
      <alignment horizontal="center" vertical="center"/>
    </xf>
    <xf numFmtId="3" fontId="19" fillId="2" borderId="7" xfId="0" applyNumberFormat="1" applyFont="1" applyFill="1" applyBorder="1" applyAlignment="1">
      <alignment horizontal="center"/>
    </xf>
    <xf numFmtId="0" fontId="25" fillId="0" borderId="2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3" fontId="19" fillId="6" borderId="7" xfId="0" applyNumberFormat="1" applyFont="1" applyFill="1" applyBorder="1" applyAlignment="1">
      <alignment horizontal="center"/>
    </xf>
    <xf numFmtId="0" fontId="29" fillId="7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14" fillId="2" borderId="28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wrapText="1"/>
    </xf>
    <xf numFmtId="0" fontId="16" fillId="8" borderId="17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8" borderId="15" xfId="0" applyFont="1" applyFill="1" applyBorder="1" applyAlignment="1">
      <alignment horizontal="center" wrapText="1"/>
    </xf>
    <xf numFmtId="3" fontId="16" fillId="2" borderId="15" xfId="0" applyNumberFormat="1" applyFont="1" applyFill="1" applyBorder="1" applyAlignment="1">
      <alignment horizontal="center" wrapText="1"/>
    </xf>
    <xf numFmtId="3" fontId="16" fillId="2" borderId="15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3" fontId="16" fillId="2" borderId="7" xfId="0" applyNumberFormat="1" applyFont="1" applyFill="1" applyBorder="1" applyAlignment="1">
      <alignment horizontal="center" wrapText="1"/>
    </xf>
    <xf numFmtId="3" fontId="16" fillId="2" borderId="7" xfId="0" applyNumberFormat="1" applyFont="1" applyFill="1" applyBorder="1" applyAlignment="1">
      <alignment horizontal="center" wrapText="1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14" fillId="10" borderId="7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166" fontId="9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13" fillId="2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15" fillId="2" borderId="12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0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B2B2B2"/>
          <bgColor rgb="FFB2B2B2"/>
        </patternFill>
      </fill>
    </dxf>
    <dxf>
      <font>
        <color rgb="FF000000"/>
      </font>
      <fill>
        <patternFill patternType="solid">
          <fgColor rgb="FFB2B2B2"/>
          <bgColor rgb="FFB2B2B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riado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ri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001"/>
  <sheetViews>
    <sheetView tabSelected="1" workbookViewId="0">
      <pane xSplit="1" topLeftCell="B1" activePane="topRight" state="frozen"/>
      <selection pane="topRight" activeCell="B1" sqref="B1:AK1"/>
    </sheetView>
  </sheetViews>
  <sheetFormatPr defaultColWidth="12.5703125" defaultRowHeight="15" customHeight="1"/>
  <cols>
    <col min="1" max="1" width="44.140625" hidden="1" customWidth="1"/>
    <col min="2" max="2" width="15.85546875" customWidth="1"/>
    <col min="3" max="3" width="36.42578125" customWidth="1"/>
    <col min="4" max="4" width="17.28515625" customWidth="1"/>
    <col min="5" max="6" width="21.42578125" customWidth="1"/>
    <col min="7" max="7" width="15" customWidth="1"/>
    <col min="8" max="37" width="9.42578125" customWidth="1"/>
    <col min="38" max="38" width="9.42578125" hidden="1" customWidth="1"/>
    <col min="39" max="39" width="6.5703125" hidden="1" customWidth="1"/>
    <col min="40" max="40" width="6.7109375" hidden="1" customWidth="1"/>
    <col min="41" max="41" width="6.5703125" hidden="1" customWidth="1"/>
    <col min="42" max="42" width="12.28515625" hidden="1" customWidth="1"/>
    <col min="43" max="45" width="12.28515625" customWidth="1"/>
  </cols>
  <sheetData>
    <row r="1" spans="1:45" ht="93.75" customHeight="1">
      <c r="A1" s="1"/>
      <c r="B1" s="165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7"/>
      <c r="AL1" s="2"/>
      <c r="AM1" s="2"/>
      <c r="AN1" s="2"/>
      <c r="AO1" s="2"/>
      <c r="AP1" s="2"/>
      <c r="AQ1" s="3"/>
      <c r="AR1" s="3"/>
      <c r="AS1" s="3"/>
    </row>
    <row r="2" spans="1:45" ht="40.5" customHeight="1">
      <c r="A2" s="1"/>
      <c r="B2" s="4">
        <v>45017</v>
      </c>
      <c r="C2" s="5">
        <f>EOMONTH(B2,0)</f>
        <v>45046</v>
      </c>
      <c r="D2" s="6"/>
      <c r="E2" s="7"/>
      <c r="F2" s="7"/>
      <c r="G2" s="7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  <c r="AM2" s="8"/>
      <c r="AN2" s="8"/>
      <c r="AO2" s="8"/>
      <c r="AP2" s="8"/>
      <c r="AQ2" s="9"/>
      <c r="AR2" s="9"/>
      <c r="AS2" s="9"/>
    </row>
    <row r="3" spans="1:45" ht="37.5" customHeight="1">
      <c r="A3" s="1"/>
      <c r="B3" s="168" t="s">
        <v>1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8"/>
      <c r="AM3" s="8"/>
      <c r="AN3" s="8"/>
      <c r="AO3" s="8"/>
      <c r="AP3" s="8"/>
      <c r="AQ3" s="9"/>
      <c r="AR3" s="9"/>
      <c r="AS3" s="9"/>
    </row>
    <row r="4" spans="1:45" ht="42" customHeight="1">
      <c r="A4" s="1"/>
      <c r="B4" s="168" t="s">
        <v>2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0"/>
      <c r="AM4" s="10"/>
      <c r="AN4" s="10"/>
      <c r="AO4" s="10"/>
      <c r="AP4" s="10"/>
      <c r="AQ4" s="11"/>
      <c r="AR4" s="11"/>
      <c r="AS4" s="11"/>
    </row>
    <row r="5" spans="1:45" ht="39" hidden="1" customHeight="1">
      <c r="A5" s="1"/>
      <c r="B5" s="170">
        <v>45474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2"/>
      <c r="AM5" s="13"/>
      <c r="AN5" s="13"/>
      <c r="AO5" s="13"/>
      <c r="AP5" s="13"/>
      <c r="AQ5" s="14"/>
      <c r="AR5" s="14"/>
      <c r="AS5" s="14"/>
    </row>
    <row r="6" spans="1:45" ht="24" hidden="1" customHeight="1">
      <c r="A6" s="15"/>
      <c r="B6" s="16"/>
      <c r="C6" s="16"/>
      <c r="D6" s="16"/>
      <c r="E6" s="16"/>
      <c r="F6" s="16"/>
      <c r="G6" s="16"/>
      <c r="H6" s="16" t="e">
        <f t="shared" ref="H6:I6" si="0">IF(OR(#REF!=[1]Feriados!$A$2,#REF!=[1]Feriados!$A$3,#REF!=[1]Feriados!$A$4,#REF!=[1]Feriados!$A$5,#REF!=[1]Feriados!$A$6,#REF!=[1]Feriados!$A$7,#REF!=[1]Feriados!$A$8,#REF!=[1]Feriados!$A$9,#REF!=[1]Feriados!$A$10,#REF!=[1]Feriados!$A$11,#REF!=[1]Feriados!$A$12,#REF!=[1]Feriados!$A$13,#REF!=[1]Feriados!$A$14,#REF!=[1]Feriados!$A$15,#REF!=[1]Feriados!$A$16,#REF!=[1]Feriados!$A$17,#REF!=#REF!,#REF!=#REF!,#REF!=#REF!),"feriado","dia comum")</f>
        <v>#REF!</v>
      </c>
      <c r="I6" s="17" t="e">
        <f t="shared" si="0"/>
        <v>#REF!</v>
      </c>
      <c r="J6" s="17" t="e">
        <f t="shared" ref="J6:AH6" si="1">IF(OR(H8=[1]Feriados!$A$2,H8=[1]Feriados!$A$3,H8=[1]Feriados!$A$4,H8=[1]Feriados!$A$5,H8=[1]Feriados!$A$6,H8=[1]Feriados!$A$7,H8=[1]Feriados!$A$8,H8=[1]Feriados!$A$9,H8=[1]Feriados!$A$10,H8=[1]Feriados!$A$11,H8=[1]Feriados!$A$12,H8=[1]Feriados!$A$13,H8=[1]Feriados!$A$14,H8=[1]Feriados!$A$15,H8=[1]Feriados!$A$16,H8=[1]Feriados!$A$17,H8=#REF!,H8=#REF!,H8=#REF!),"feriado","dia comum")</f>
        <v>#REF!</v>
      </c>
      <c r="K6" s="17" t="e">
        <f t="shared" si="1"/>
        <v>#REF!</v>
      </c>
      <c r="L6" s="17" t="e">
        <f t="shared" si="1"/>
        <v>#REF!</v>
      </c>
      <c r="M6" s="17" t="e">
        <f t="shared" si="1"/>
        <v>#REF!</v>
      </c>
      <c r="N6" s="17" t="e">
        <f t="shared" si="1"/>
        <v>#REF!</v>
      </c>
      <c r="O6" s="17" t="e">
        <f t="shared" si="1"/>
        <v>#REF!</v>
      </c>
      <c r="P6" s="17" t="e">
        <f t="shared" si="1"/>
        <v>#REF!</v>
      </c>
      <c r="Q6" s="17" t="e">
        <f t="shared" si="1"/>
        <v>#REF!</v>
      </c>
      <c r="R6" s="17" t="e">
        <f t="shared" si="1"/>
        <v>#REF!</v>
      </c>
      <c r="S6" s="17" t="e">
        <f t="shared" si="1"/>
        <v>#REF!</v>
      </c>
      <c r="T6" s="17" t="e">
        <f t="shared" si="1"/>
        <v>#REF!</v>
      </c>
      <c r="U6" s="17" t="e">
        <f t="shared" si="1"/>
        <v>#REF!</v>
      </c>
      <c r="V6" s="17" t="e">
        <f t="shared" si="1"/>
        <v>#REF!</v>
      </c>
      <c r="W6" s="17" t="e">
        <f t="shared" si="1"/>
        <v>#REF!</v>
      </c>
      <c r="X6" s="17" t="e">
        <f t="shared" si="1"/>
        <v>#REF!</v>
      </c>
      <c r="Y6" s="17" t="e">
        <f t="shared" si="1"/>
        <v>#REF!</v>
      </c>
      <c r="Z6" s="17" t="e">
        <f t="shared" si="1"/>
        <v>#REF!</v>
      </c>
      <c r="AA6" s="17" t="e">
        <f t="shared" si="1"/>
        <v>#REF!</v>
      </c>
      <c r="AB6" s="17" t="e">
        <f t="shared" si="1"/>
        <v>#REF!</v>
      </c>
      <c r="AC6" s="17" t="e">
        <f t="shared" si="1"/>
        <v>#REF!</v>
      </c>
      <c r="AD6" s="17" t="e">
        <f t="shared" si="1"/>
        <v>#REF!</v>
      </c>
      <c r="AE6" s="17" t="e">
        <f t="shared" si="1"/>
        <v>#REF!</v>
      </c>
      <c r="AF6" s="17" t="e">
        <f t="shared" si="1"/>
        <v>#REF!</v>
      </c>
      <c r="AG6" s="17" t="e">
        <f t="shared" si="1"/>
        <v>#REF!</v>
      </c>
      <c r="AH6" s="17" t="e">
        <f t="shared" si="1"/>
        <v>#REF!</v>
      </c>
      <c r="AI6" s="17"/>
      <c r="AJ6" s="17"/>
      <c r="AK6" s="17"/>
      <c r="AL6" s="18"/>
      <c r="AM6" s="19"/>
      <c r="AN6" s="19"/>
      <c r="AO6" s="19"/>
      <c r="AP6" s="19"/>
      <c r="AQ6" s="20"/>
      <c r="AR6" s="20"/>
      <c r="AS6" s="20"/>
    </row>
    <row r="7" spans="1:45" ht="30.75" customHeight="1">
      <c r="A7" s="21"/>
      <c r="B7" s="172" t="s">
        <v>1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4"/>
      <c r="AQ7" s="22"/>
      <c r="AR7" s="22"/>
      <c r="AS7" s="22"/>
    </row>
    <row r="8" spans="1:45" ht="30.75" customHeight="1">
      <c r="A8" s="23"/>
      <c r="B8" s="24" t="s">
        <v>3</v>
      </c>
      <c r="C8" s="175" t="s">
        <v>4</v>
      </c>
      <c r="D8" s="175" t="s">
        <v>5</v>
      </c>
      <c r="E8" s="24"/>
      <c r="F8" s="175" t="s">
        <v>6</v>
      </c>
      <c r="G8" s="175" t="s">
        <v>7</v>
      </c>
      <c r="H8" s="25" t="s">
        <v>8</v>
      </c>
      <c r="I8" s="26" t="s">
        <v>9</v>
      </c>
      <c r="J8" s="27" t="s">
        <v>10</v>
      </c>
      <c r="K8" s="27" t="s">
        <v>11</v>
      </c>
      <c r="L8" s="25" t="s">
        <v>12</v>
      </c>
      <c r="M8" s="25" t="s">
        <v>13</v>
      </c>
      <c r="N8" s="28" t="s">
        <v>14</v>
      </c>
      <c r="O8" s="28" t="s">
        <v>8</v>
      </c>
      <c r="P8" s="26" t="s">
        <v>9</v>
      </c>
      <c r="Q8" s="27" t="s">
        <v>10</v>
      </c>
      <c r="R8" s="27" t="s">
        <v>11</v>
      </c>
      <c r="S8" s="25" t="s">
        <v>12</v>
      </c>
      <c r="T8" s="25" t="s">
        <v>13</v>
      </c>
      <c r="U8" s="29" t="s">
        <v>14</v>
      </c>
      <c r="V8" s="29" t="s">
        <v>8</v>
      </c>
      <c r="W8" s="26" t="s">
        <v>9</v>
      </c>
      <c r="X8" s="27" t="s">
        <v>10</v>
      </c>
      <c r="Y8" s="27" t="s">
        <v>11</v>
      </c>
      <c r="Z8" s="25" t="s">
        <v>12</v>
      </c>
      <c r="AA8" s="25" t="s">
        <v>13</v>
      </c>
      <c r="AB8" s="30" t="s">
        <v>14</v>
      </c>
      <c r="AC8" s="30" t="s">
        <v>8</v>
      </c>
      <c r="AD8" s="26" t="s">
        <v>9</v>
      </c>
      <c r="AE8" s="27" t="s">
        <v>10</v>
      </c>
      <c r="AF8" s="27" t="s">
        <v>11</v>
      </c>
      <c r="AG8" s="25" t="s">
        <v>12</v>
      </c>
      <c r="AH8" s="25" t="s">
        <v>13</v>
      </c>
      <c r="AI8" s="31" t="s">
        <v>14</v>
      </c>
      <c r="AJ8" s="31" t="s">
        <v>8</v>
      </c>
      <c r="AK8" s="26" t="s">
        <v>9</v>
      </c>
      <c r="AL8" s="32" t="s">
        <v>15</v>
      </c>
      <c r="AM8" s="32" t="s">
        <v>16</v>
      </c>
      <c r="AN8" s="33" t="s">
        <v>17</v>
      </c>
      <c r="AO8" s="33" t="s">
        <v>18</v>
      </c>
      <c r="AP8" s="34" t="s">
        <v>19</v>
      </c>
      <c r="AQ8" s="35"/>
      <c r="AR8" s="35"/>
      <c r="AS8" s="36"/>
    </row>
    <row r="9" spans="1:45" ht="30.75" customHeight="1">
      <c r="A9" s="37"/>
      <c r="B9" s="24"/>
      <c r="C9" s="176"/>
      <c r="D9" s="176"/>
      <c r="E9" s="24" t="s">
        <v>20</v>
      </c>
      <c r="F9" s="176"/>
      <c r="G9" s="176"/>
      <c r="H9" s="38">
        <v>1</v>
      </c>
      <c r="I9" s="38">
        <v>2</v>
      </c>
      <c r="J9" s="38">
        <v>3</v>
      </c>
      <c r="K9" s="38">
        <v>4</v>
      </c>
      <c r="L9" s="38">
        <v>5</v>
      </c>
      <c r="M9" s="38">
        <v>6</v>
      </c>
      <c r="N9" s="38">
        <v>7</v>
      </c>
      <c r="O9" s="38">
        <v>8</v>
      </c>
      <c r="P9" s="38">
        <v>9</v>
      </c>
      <c r="Q9" s="38">
        <v>10</v>
      </c>
      <c r="R9" s="38">
        <v>11</v>
      </c>
      <c r="S9" s="38">
        <v>12</v>
      </c>
      <c r="T9" s="38">
        <v>13</v>
      </c>
      <c r="U9" s="38">
        <v>14</v>
      </c>
      <c r="V9" s="38">
        <v>15</v>
      </c>
      <c r="W9" s="38">
        <v>16</v>
      </c>
      <c r="X9" s="38">
        <v>17</v>
      </c>
      <c r="Y9" s="38">
        <v>18</v>
      </c>
      <c r="Z9" s="38">
        <v>19</v>
      </c>
      <c r="AA9" s="38">
        <v>20</v>
      </c>
      <c r="AB9" s="38">
        <v>21</v>
      </c>
      <c r="AC9" s="38">
        <v>22</v>
      </c>
      <c r="AD9" s="38">
        <v>23</v>
      </c>
      <c r="AE9" s="38">
        <v>24</v>
      </c>
      <c r="AF9" s="38">
        <v>25</v>
      </c>
      <c r="AG9" s="38">
        <v>26</v>
      </c>
      <c r="AH9" s="38">
        <v>27</v>
      </c>
      <c r="AI9" s="39">
        <v>28</v>
      </c>
      <c r="AJ9" s="40">
        <v>29</v>
      </c>
      <c r="AK9" s="41">
        <v>30</v>
      </c>
      <c r="AL9" s="38">
        <v>24</v>
      </c>
      <c r="AM9" s="38">
        <v>25</v>
      </c>
      <c r="AN9" s="38">
        <v>26</v>
      </c>
      <c r="AO9" s="38">
        <v>27</v>
      </c>
      <c r="AP9" s="42">
        <v>28</v>
      </c>
      <c r="AQ9" s="43"/>
      <c r="AR9" s="43"/>
      <c r="AS9" s="43"/>
    </row>
    <row r="10" spans="1:45" ht="30.75" customHeight="1">
      <c r="A10" s="44" t="s">
        <v>21</v>
      </c>
      <c r="B10" s="45"/>
      <c r="C10" s="46" t="s">
        <v>22</v>
      </c>
      <c r="D10" s="45"/>
      <c r="E10" s="45"/>
      <c r="F10" s="45"/>
      <c r="G10" s="45"/>
      <c r="H10" s="47"/>
      <c r="I10" s="47"/>
      <c r="J10" s="48"/>
      <c r="K10" s="48"/>
      <c r="L10" s="48"/>
      <c r="M10" s="48"/>
      <c r="N10" s="48"/>
      <c r="O10" s="45"/>
      <c r="P10" s="45"/>
      <c r="Q10" s="48"/>
      <c r="R10" s="48"/>
      <c r="S10" s="48"/>
      <c r="T10" s="48"/>
      <c r="U10" s="48"/>
      <c r="V10" s="48"/>
      <c r="W10" s="49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50"/>
      <c r="AK10" s="48"/>
      <c r="AL10" s="51" t="s">
        <v>23</v>
      </c>
      <c r="AM10" s="51" t="s">
        <v>23</v>
      </c>
      <c r="AN10" s="52">
        <f>COUNTIF(J10:AK10,"DOBRA")</f>
        <v>0</v>
      </c>
      <c r="AO10" s="53">
        <f>AN10*12</f>
        <v>0</v>
      </c>
      <c r="AP10" s="52" t="e">
        <f>AM10+AO10</f>
        <v>#VALUE!</v>
      </c>
      <c r="AQ10" s="52"/>
      <c r="AR10" s="52"/>
      <c r="AS10" s="52"/>
    </row>
    <row r="11" spans="1:45" ht="30.75" customHeight="1">
      <c r="A11" s="54"/>
      <c r="B11" s="55" t="s">
        <v>24</v>
      </c>
      <c r="C11" s="56" t="s">
        <v>25</v>
      </c>
      <c r="D11" s="57" t="s">
        <v>26</v>
      </c>
      <c r="E11" s="58" t="s">
        <v>27</v>
      </c>
      <c r="F11" s="58">
        <v>277416</v>
      </c>
      <c r="G11" s="59" t="s">
        <v>28</v>
      </c>
      <c r="H11" s="60" t="s">
        <v>29</v>
      </c>
      <c r="I11" s="61" t="s">
        <v>23</v>
      </c>
      <c r="J11" s="61" t="s">
        <v>23</v>
      </c>
      <c r="K11" s="61" t="s">
        <v>23</v>
      </c>
      <c r="L11" s="62" t="s">
        <v>23</v>
      </c>
      <c r="M11" s="61" t="s">
        <v>23</v>
      </c>
      <c r="N11" s="60" t="s">
        <v>29</v>
      </c>
      <c r="O11" s="63" t="s">
        <v>29</v>
      </c>
      <c r="P11" s="62" t="s">
        <v>23</v>
      </c>
      <c r="Q11" s="61" t="s">
        <v>23</v>
      </c>
      <c r="R11" s="62" t="s">
        <v>23</v>
      </c>
      <c r="S11" s="62" t="s">
        <v>23</v>
      </c>
      <c r="T11" s="61" t="s">
        <v>23</v>
      </c>
      <c r="U11" s="60" t="s">
        <v>29</v>
      </c>
      <c r="V11" s="63" t="s">
        <v>29</v>
      </c>
      <c r="W11" s="62" t="s">
        <v>23</v>
      </c>
      <c r="X11" s="61" t="s">
        <v>23</v>
      </c>
      <c r="Y11" s="62" t="s">
        <v>23</v>
      </c>
      <c r="Z11" s="60" t="s">
        <v>29</v>
      </c>
      <c r="AA11" s="62" t="s">
        <v>23</v>
      </c>
      <c r="AB11" s="60" t="s">
        <v>29</v>
      </c>
      <c r="AC11" s="63" t="s">
        <v>29</v>
      </c>
      <c r="AD11" s="62" t="s">
        <v>23</v>
      </c>
      <c r="AE11" s="62" t="s">
        <v>29</v>
      </c>
      <c r="AF11" s="62" t="s">
        <v>29</v>
      </c>
      <c r="AG11" s="62" t="s">
        <v>23</v>
      </c>
      <c r="AH11" s="62" t="s">
        <v>23</v>
      </c>
      <c r="AI11" s="63" t="s">
        <v>29</v>
      </c>
      <c r="AJ11" s="63" t="s">
        <v>29</v>
      </c>
      <c r="AK11" s="62" t="s">
        <v>23</v>
      </c>
      <c r="AL11" s="64" t="s">
        <v>23</v>
      </c>
      <c r="AM11" s="64" t="s">
        <v>23</v>
      </c>
      <c r="AN11" s="64" t="s">
        <v>23</v>
      </c>
      <c r="AO11" s="64" t="s">
        <v>23</v>
      </c>
      <c r="AP11" s="65" t="s">
        <v>23</v>
      </c>
      <c r="AQ11" s="66"/>
      <c r="AR11" s="66"/>
      <c r="AS11" s="66"/>
    </row>
    <row r="12" spans="1:45" ht="30.75" hidden="1" customHeight="1">
      <c r="A12" s="67"/>
      <c r="B12" s="68"/>
      <c r="C12" s="69"/>
      <c r="D12" s="59" t="s">
        <v>26</v>
      </c>
      <c r="E12" s="70"/>
      <c r="F12" s="70"/>
      <c r="G12" s="59" t="s">
        <v>28</v>
      </c>
      <c r="H12" s="60"/>
      <c r="I12" s="71"/>
      <c r="J12" s="59"/>
      <c r="K12" s="59"/>
      <c r="L12" s="72"/>
      <c r="M12" s="73" t="s">
        <v>23</v>
      </c>
      <c r="N12" s="74"/>
      <c r="O12" s="75"/>
      <c r="P12" s="76"/>
      <c r="Q12" s="77"/>
      <c r="R12" s="76"/>
      <c r="S12" s="74"/>
      <c r="T12" s="74"/>
      <c r="U12" s="74"/>
      <c r="V12" s="78"/>
      <c r="W12" s="79"/>
      <c r="X12" s="80"/>
      <c r="Y12" s="76"/>
      <c r="Z12" s="75"/>
      <c r="AA12" s="76"/>
      <c r="AB12" s="75"/>
      <c r="AC12" s="74"/>
      <c r="AD12" s="76"/>
      <c r="AE12" s="77"/>
      <c r="AF12" s="77"/>
      <c r="AG12" s="76"/>
      <c r="AH12" s="77"/>
      <c r="AI12" s="81"/>
      <c r="AJ12" s="81"/>
      <c r="AK12" s="77"/>
      <c r="AL12" s="82" t="s">
        <v>23</v>
      </c>
      <c r="AM12" s="82" t="s">
        <v>23</v>
      </c>
      <c r="AN12" s="82" t="s">
        <v>23</v>
      </c>
      <c r="AO12" s="83" t="e">
        <f t="shared" ref="AO12:AO20" si="2">AN12*12</f>
        <v>#VALUE!</v>
      </c>
      <c r="AP12" s="84" t="e">
        <f t="shared" ref="AP12:AP20" si="3">AM12+AO12</f>
        <v>#VALUE!</v>
      </c>
      <c r="AQ12" s="85"/>
      <c r="AR12" s="85"/>
      <c r="AS12" s="85"/>
    </row>
    <row r="13" spans="1:45" ht="30.75" hidden="1" customHeight="1">
      <c r="A13" s="1"/>
      <c r="B13" s="68"/>
      <c r="C13" s="69"/>
      <c r="D13" s="59" t="s">
        <v>26</v>
      </c>
      <c r="E13" s="70"/>
      <c r="F13" s="70"/>
      <c r="G13" s="59" t="s">
        <v>28</v>
      </c>
      <c r="H13" s="60"/>
      <c r="I13" s="71"/>
      <c r="J13" s="59"/>
      <c r="K13" s="59"/>
      <c r="L13" s="72"/>
      <c r="M13" s="73" t="s">
        <v>23</v>
      </c>
      <c r="N13" s="74"/>
      <c r="O13" s="75"/>
      <c r="P13" s="76"/>
      <c r="Q13" s="77"/>
      <c r="R13" s="76"/>
      <c r="S13" s="74"/>
      <c r="T13" s="74"/>
      <c r="U13" s="74"/>
      <c r="V13" s="78"/>
      <c r="W13" s="79"/>
      <c r="X13" s="80"/>
      <c r="Y13" s="76"/>
      <c r="Z13" s="75"/>
      <c r="AA13" s="76"/>
      <c r="AB13" s="75"/>
      <c r="AC13" s="74"/>
      <c r="AD13" s="76"/>
      <c r="AE13" s="77"/>
      <c r="AF13" s="77"/>
      <c r="AG13" s="76"/>
      <c r="AH13" s="77"/>
      <c r="AI13" s="81"/>
      <c r="AJ13" s="81"/>
      <c r="AK13" s="77"/>
      <c r="AL13" s="82" t="s">
        <v>23</v>
      </c>
      <c r="AM13" s="82" t="s">
        <v>23</v>
      </c>
      <c r="AN13" s="82" t="s">
        <v>23</v>
      </c>
      <c r="AO13" s="83" t="e">
        <f t="shared" si="2"/>
        <v>#VALUE!</v>
      </c>
      <c r="AP13" s="84" t="e">
        <f t="shared" si="3"/>
        <v>#VALUE!</v>
      </c>
      <c r="AQ13" s="85"/>
      <c r="AR13" s="85"/>
      <c r="AS13" s="85"/>
    </row>
    <row r="14" spans="1:45" ht="30.75" hidden="1" customHeight="1">
      <c r="A14" s="1"/>
      <c r="B14" s="68"/>
      <c r="C14" s="69"/>
      <c r="D14" s="59" t="s">
        <v>26</v>
      </c>
      <c r="E14" s="70"/>
      <c r="F14" s="70"/>
      <c r="G14" s="59" t="s">
        <v>28</v>
      </c>
      <c r="H14" s="60"/>
      <c r="I14" s="71"/>
      <c r="J14" s="59"/>
      <c r="K14" s="59"/>
      <c r="L14" s="72"/>
      <c r="M14" s="73" t="s">
        <v>23</v>
      </c>
      <c r="N14" s="74"/>
      <c r="O14" s="75"/>
      <c r="P14" s="76"/>
      <c r="Q14" s="77"/>
      <c r="R14" s="76"/>
      <c r="S14" s="74"/>
      <c r="T14" s="74"/>
      <c r="U14" s="74"/>
      <c r="V14" s="78"/>
      <c r="W14" s="79"/>
      <c r="X14" s="80"/>
      <c r="Y14" s="76"/>
      <c r="Z14" s="75"/>
      <c r="AA14" s="76"/>
      <c r="AB14" s="75"/>
      <c r="AC14" s="74"/>
      <c r="AD14" s="76"/>
      <c r="AE14" s="77"/>
      <c r="AF14" s="77"/>
      <c r="AG14" s="76"/>
      <c r="AH14" s="77"/>
      <c r="AI14" s="81"/>
      <c r="AJ14" s="81"/>
      <c r="AK14" s="77"/>
      <c r="AL14" s="82" t="s">
        <v>23</v>
      </c>
      <c r="AM14" s="82" t="s">
        <v>23</v>
      </c>
      <c r="AN14" s="82" t="s">
        <v>23</v>
      </c>
      <c r="AO14" s="83" t="e">
        <f t="shared" si="2"/>
        <v>#VALUE!</v>
      </c>
      <c r="AP14" s="84" t="e">
        <f t="shared" si="3"/>
        <v>#VALUE!</v>
      </c>
      <c r="AQ14" s="85"/>
      <c r="AR14" s="85"/>
      <c r="AS14" s="85"/>
    </row>
    <row r="15" spans="1:45" ht="30.75" hidden="1" customHeight="1">
      <c r="A15" s="67"/>
      <c r="B15" s="68"/>
      <c r="C15" s="69"/>
      <c r="D15" s="59" t="s">
        <v>26</v>
      </c>
      <c r="E15" s="70"/>
      <c r="F15" s="70"/>
      <c r="G15" s="59" t="s">
        <v>28</v>
      </c>
      <c r="H15" s="60"/>
      <c r="I15" s="71"/>
      <c r="J15" s="59"/>
      <c r="K15" s="59"/>
      <c r="L15" s="72"/>
      <c r="M15" s="73" t="s">
        <v>23</v>
      </c>
      <c r="N15" s="74"/>
      <c r="O15" s="75"/>
      <c r="P15" s="76"/>
      <c r="Q15" s="77"/>
      <c r="R15" s="76"/>
      <c r="S15" s="74"/>
      <c r="T15" s="74"/>
      <c r="U15" s="74"/>
      <c r="V15" s="78"/>
      <c r="W15" s="79"/>
      <c r="X15" s="80"/>
      <c r="Y15" s="76"/>
      <c r="Z15" s="75"/>
      <c r="AA15" s="76"/>
      <c r="AB15" s="75"/>
      <c r="AC15" s="74"/>
      <c r="AD15" s="76"/>
      <c r="AE15" s="77"/>
      <c r="AF15" s="77"/>
      <c r="AG15" s="76"/>
      <c r="AH15" s="77"/>
      <c r="AI15" s="81"/>
      <c r="AJ15" s="81"/>
      <c r="AK15" s="77"/>
      <c r="AL15" s="82" t="s">
        <v>23</v>
      </c>
      <c r="AM15" s="82" t="s">
        <v>23</v>
      </c>
      <c r="AN15" s="82" t="s">
        <v>23</v>
      </c>
      <c r="AO15" s="83" t="e">
        <f t="shared" si="2"/>
        <v>#VALUE!</v>
      </c>
      <c r="AP15" s="84" t="e">
        <f t="shared" si="3"/>
        <v>#VALUE!</v>
      </c>
      <c r="AQ15" s="85"/>
      <c r="AR15" s="85"/>
      <c r="AS15" s="85"/>
    </row>
    <row r="16" spans="1:45" ht="30.75" hidden="1" customHeight="1">
      <c r="A16" s="67"/>
      <c r="B16" s="68"/>
      <c r="C16" s="69"/>
      <c r="D16" s="59" t="s">
        <v>26</v>
      </c>
      <c r="E16" s="70"/>
      <c r="F16" s="70"/>
      <c r="G16" s="59" t="s">
        <v>28</v>
      </c>
      <c r="H16" s="60"/>
      <c r="I16" s="71"/>
      <c r="J16" s="59"/>
      <c r="K16" s="59"/>
      <c r="L16" s="72"/>
      <c r="M16" s="73" t="s">
        <v>23</v>
      </c>
      <c r="N16" s="74"/>
      <c r="O16" s="75"/>
      <c r="P16" s="76"/>
      <c r="Q16" s="77"/>
      <c r="R16" s="76"/>
      <c r="S16" s="74"/>
      <c r="T16" s="74"/>
      <c r="U16" s="74"/>
      <c r="V16" s="78"/>
      <c r="W16" s="79"/>
      <c r="X16" s="80"/>
      <c r="Y16" s="76"/>
      <c r="Z16" s="75"/>
      <c r="AA16" s="76"/>
      <c r="AB16" s="75"/>
      <c r="AC16" s="74"/>
      <c r="AD16" s="76"/>
      <c r="AE16" s="77"/>
      <c r="AF16" s="77"/>
      <c r="AG16" s="76"/>
      <c r="AH16" s="77"/>
      <c r="AI16" s="81"/>
      <c r="AJ16" s="81"/>
      <c r="AK16" s="77"/>
      <c r="AL16" s="82" t="s">
        <v>23</v>
      </c>
      <c r="AM16" s="82" t="s">
        <v>23</v>
      </c>
      <c r="AN16" s="82" t="s">
        <v>23</v>
      </c>
      <c r="AO16" s="83" t="e">
        <f t="shared" si="2"/>
        <v>#VALUE!</v>
      </c>
      <c r="AP16" s="84" t="e">
        <f t="shared" si="3"/>
        <v>#VALUE!</v>
      </c>
      <c r="AQ16" s="85"/>
      <c r="AR16" s="85"/>
      <c r="AS16" s="85"/>
    </row>
    <row r="17" spans="1:45" ht="30.75" hidden="1" customHeight="1">
      <c r="A17" s="67"/>
      <c r="B17" s="68"/>
      <c r="C17" s="69"/>
      <c r="D17" s="59" t="s">
        <v>26</v>
      </c>
      <c r="E17" s="70"/>
      <c r="F17" s="70"/>
      <c r="G17" s="59" t="s">
        <v>28</v>
      </c>
      <c r="H17" s="60"/>
      <c r="I17" s="71"/>
      <c r="J17" s="59"/>
      <c r="K17" s="59"/>
      <c r="L17" s="72"/>
      <c r="M17" s="73" t="s">
        <v>23</v>
      </c>
      <c r="N17" s="74"/>
      <c r="O17" s="75"/>
      <c r="P17" s="76"/>
      <c r="Q17" s="77"/>
      <c r="R17" s="76"/>
      <c r="S17" s="74"/>
      <c r="T17" s="74"/>
      <c r="U17" s="74"/>
      <c r="V17" s="78"/>
      <c r="W17" s="79"/>
      <c r="X17" s="80"/>
      <c r="Y17" s="76"/>
      <c r="Z17" s="75"/>
      <c r="AA17" s="76"/>
      <c r="AB17" s="75"/>
      <c r="AC17" s="74"/>
      <c r="AD17" s="76"/>
      <c r="AE17" s="77"/>
      <c r="AF17" s="77"/>
      <c r="AG17" s="76"/>
      <c r="AH17" s="77"/>
      <c r="AI17" s="81"/>
      <c r="AJ17" s="81"/>
      <c r="AK17" s="77"/>
      <c r="AL17" s="82" t="s">
        <v>23</v>
      </c>
      <c r="AM17" s="82" t="s">
        <v>23</v>
      </c>
      <c r="AN17" s="82" t="s">
        <v>23</v>
      </c>
      <c r="AO17" s="83" t="e">
        <f t="shared" si="2"/>
        <v>#VALUE!</v>
      </c>
      <c r="AP17" s="84" t="e">
        <f t="shared" si="3"/>
        <v>#VALUE!</v>
      </c>
      <c r="AQ17" s="85"/>
      <c r="AR17" s="85"/>
      <c r="AS17" s="85"/>
    </row>
    <row r="18" spans="1:45" ht="30.75" hidden="1" customHeight="1">
      <c r="A18" s="67"/>
      <c r="B18" s="68"/>
      <c r="C18" s="69"/>
      <c r="D18" s="59" t="s">
        <v>26</v>
      </c>
      <c r="E18" s="70"/>
      <c r="F18" s="70"/>
      <c r="G18" s="59" t="s">
        <v>28</v>
      </c>
      <c r="H18" s="60"/>
      <c r="I18" s="71"/>
      <c r="J18" s="59"/>
      <c r="K18" s="59"/>
      <c r="L18" s="72"/>
      <c r="M18" s="73" t="s">
        <v>23</v>
      </c>
      <c r="N18" s="74"/>
      <c r="O18" s="75"/>
      <c r="P18" s="76"/>
      <c r="Q18" s="77"/>
      <c r="R18" s="76"/>
      <c r="S18" s="74"/>
      <c r="T18" s="74"/>
      <c r="U18" s="74"/>
      <c r="V18" s="78"/>
      <c r="W18" s="79"/>
      <c r="X18" s="80"/>
      <c r="Y18" s="76"/>
      <c r="Z18" s="75"/>
      <c r="AA18" s="76"/>
      <c r="AB18" s="75"/>
      <c r="AC18" s="74"/>
      <c r="AD18" s="76"/>
      <c r="AE18" s="77"/>
      <c r="AF18" s="77"/>
      <c r="AG18" s="76"/>
      <c r="AH18" s="77"/>
      <c r="AI18" s="81"/>
      <c r="AJ18" s="81"/>
      <c r="AK18" s="77"/>
      <c r="AL18" s="82" t="s">
        <v>23</v>
      </c>
      <c r="AM18" s="82" t="s">
        <v>23</v>
      </c>
      <c r="AN18" s="82" t="s">
        <v>23</v>
      </c>
      <c r="AO18" s="83" t="e">
        <f t="shared" si="2"/>
        <v>#VALUE!</v>
      </c>
      <c r="AP18" s="84" t="e">
        <f t="shared" si="3"/>
        <v>#VALUE!</v>
      </c>
      <c r="AQ18" s="85"/>
      <c r="AR18" s="85"/>
      <c r="AS18" s="85"/>
    </row>
    <row r="19" spans="1:45" ht="30.75" hidden="1" customHeight="1">
      <c r="A19" s="67"/>
      <c r="B19" s="68"/>
      <c r="C19" s="69"/>
      <c r="D19" s="59" t="s">
        <v>26</v>
      </c>
      <c r="E19" s="70"/>
      <c r="F19" s="70"/>
      <c r="G19" s="59" t="s">
        <v>28</v>
      </c>
      <c r="H19" s="60"/>
      <c r="I19" s="71"/>
      <c r="J19" s="59"/>
      <c r="K19" s="59"/>
      <c r="L19" s="72"/>
      <c r="M19" s="73" t="s">
        <v>23</v>
      </c>
      <c r="N19" s="74"/>
      <c r="O19" s="75"/>
      <c r="P19" s="76"/>
      <c r="Q19" s="77"/>
      <c r="R19" s="76"/>
      <c r="S19" s="74"/>
      <c r="T19" s="74"/>
      <c r="U19" s="74"/>
      <c r="V19" s="78"/>
      <c r="W19" s="79"/>
      <c r="X19" s="80"/>
      <c r="Y19" s="76"/>
      <c r="Z19" s="75"/>
      <c r="AA19" s="76"/>
      <c r="AB19" s="75"/>
      <c r="AC19" s="74"/>
      <c r="AD19" s="76"/>
      <c r="AE19" s="77"/>
      <c r="AF19" s="77"/>
      <c r="AG19" s="76"/>
      <c r="AH19" s="77"/>
      <c r="AI19" s="81"/>
      <c r="AJ19" s="81"/>
      <c r="AK19" s="77"/>
      <c r="AL19" s="82" t="s">
        <v>23</v>
      </c>
      <c r="AM19" s="82" t="s">
        <v>23</v>
      </c>
      <c r="AN19" s="82" t="s">
        <v>23</v>
      </c>
      <c r="AO19" s="83" t="e">
        <f t="shared" si="2"/>
        <v>#VALUE!</v>
      </c>
      <c r="AP19" s="84" t="e">
        <f t="shared" si="3"/>
        <v>#VALUE!</v>
      </c>
      <c r="AQ19" s="85"/>
      <c r="AR19" s="85"/>
      <c r="AS19" s="85"/>
    </row>
    <row r="20" spans="1:45" ht="30.75" hidden="1" customHeight="1">
      <c r="A20" s="1"/>
      <c r="B20" s="68"/>
      <c r="C20" s="69"/>
      <c r="D20" s="59" t="s">
        <v>26</v>
      </c>
      <c r="E20" s="70"/>
      <c r="F20" s="70"/>
      <c r="G20" s="59" t="s">
        <v>28</v>
      </c>
      <c r="H20" s="60"/>
      <c r="I20" s="71"/>
      <c r="J20" s="59"/>
      <c r="K20" s="59"/>
      <c r="L20" s="72"/>
      <c r="M20" s="73" t="s">
        <v>23</v>
      </c>
      <c r="N20" s="74"/>
      <c r="O20" s="86"/>
      <c r="P20" s="76"/>
      <c r="Q20" s="77"/>
      <c r="R20" s="76"/>
      <c r="S20" s="74"/>
      <c r="T20" s="74"/>
      <c r="U20" s="74"/>
      <c r="V20" s="78"/>
      <c r="W20" s="79"/>
      <c r="X20" s="80"/>
      <c r="Y20" s="76"/>
      <c r="Z20" s="75"/>
      <c r="AA20" s="76"/>
      <c r="AB20" s="75"/>
      <c r="AC20" s="74"/>
      <c r="AD20" s="76"/>
      <c r="AE20" s="77"/>
      <c r="AF20" s="77"/>
      <c r="AG20" s="76"/>
      <c r="AH20" s="77"/>
      <c r="AI20" s="81"/>
      <c r="AJ20" s="81"/>
      <c r="AK20" s="77"/>
      <c r="AL20" s="82" t="s">
        <v>23</v>
      </c>
      <c r="AM20" s="82" t="s">
        <v>23</v>
      </c>
      <c r="AN20" s="82" t="s">
        <v>23</v>
      </c>
      <c r="AO20" s="83" t="e">
        <f t="shared" si="2"/>
        <v>#VALUE!</v>
      </c>
      <c r="AP20" s="84" t="e">
        <f t="shared" si="3"/>
        <v>#VALUE!</v>
      </c>
      <c r="AQ20" s="85"/>
      <c r="AR20" s="85"/>
      <c r="AS20" s="85"/>
    </row>
    <row r="21" spans="1:45" ht="30.75" customHeight="1">
      <c r="A21" s="54"/>
      <c r="B21" s="55" t="s">
        <v>24</v>
      </c>
      <c r="C21" s="56" t="s">
        <v>30</v>
      </c>
      <c r="D21" s="57" t="s">
        <v>31</v>
      </c>
      <c r="E21" s="58" t="s">
        <v>27</v>
      </c>
      <c r="F21" s="58">
        <v>287869</v>
      </c>
      <c r="G21" s="57" t="s">
        <v>32</v>
      </c>
      <c r="H21" s="60" t="s">
        <v>29</v>
      </c>
      <c r="I21" s="61" t="s">
        <v>33</v>
      </c>
      <c r="J21" s="61" t="s">
        <v>33</v>
      </c>
      <c r="K21" s="61" t="s">
        <v>33</v>
      </c>
      <c r="L21" s="62" t="s">
        <v>33</v>
      </c>
      <c r="M21" s="62" t="s">
        <v>33</v>
      </c>
      <c r="N21" s="60" t="s">
        <v>29</v>
      </c>
      <c r="O21" s="63" t="s">
        <v>29</v>
      </c>
      <c r="P21" s="61" t="s">
        <v>33</v>
      </c>
      <c r="Q21" s="61" t="s">
        <v>33</v>
      </c>
      <c r="R21" s="61" t="s">
        <v>33</v>
      </c>
      <c r="S21" s="62" t="s">
        <v>33</v>
      </c>
      <c r="T21" s="62" t="s">
        <v>33</v>
      </c>
      <c r="U21" s="60" t="s">
        <v>29</v>
      </c>
      <c r="V21" s="63" t="s">
        <v>29</v>
      </c>
      <c r="W21" s="62" t="s">
        <v>33</v>
      </c>
      <c r="X21" s="61" t="s">
        <v>33</v>
      </c>
      <c r="Y21" s="62" t="s">
        <v>33</v>
      </c>
      <c r="Z21" s="60" t="s">
        <v>29</v>
      </c>
      <c r="AA21" s="62" t="s">
        <v>33</v>
      </c>
      <c r="AB21" s="60" t="s">
        <v>29</v>
      </c>
      <c r="AC21" s="63" t="s">
        <v>29</v>
      </c>
      <c r="AD21" s="62" t="s">
        <v>33</v>
      </c>
      <c r="AE21" s="61" t="s">
        <v>29</v>
      </c>
      <c r="AF21" s="62" t="s">
        <v>29</v>
      </c>
      <c r="AG21" s="62" t="s">
        <v>33</v>
      </c>
      <c r="AH21" s="62" t="s">
        <v>33</v>
      </c>
      <c r="AI21" s="63" t="s">
        <v>29</v>
      </c>
      <c r="AJ21" s="63" t="s">
        <v>29</v>
      </c>
      <c r="AK21" s="62" t="s">
        <v>33</v>
      </c>
      <c r="AL21" s="82" t="s">
        <v>23</v>
      </c>
      <c r="AM21" s="82" t="s">
        <v>23</v>
      </c>
      <c r="AN21" s="82" t="s">
        <v>23</v>
      </c>
      <c r="AO21" s="83"/>
      <c r="AP21" s="84"/>
      <c r="AQ21" s="85"/>
      <c r="AR21" s="85"/>
      <c r="AS21" s="85"/>
    </row>
    <row r="22" spans="1:45" ht="30.75" customHeight="1">
      <c r="A22" s="54"/>
      <c r="B22" s="55" t="s">
        <v>24</v>
      </c>
      <c r="C22" s="56" t="s">
        <v>34</v>
      </c>
      <c r="D22" s="57" t="s">
        <v>31</v>
      </c>
      <c r="E22" s="58" t="s">
        <v>27</v>
      </c>
      <c r="F22" s="58">
        <v>214493</v>
      </c>
      <c r="G22" s="59" t="s">
        <v>28</v>
      </c>
      <c r="H22" s="60" t="s">
        <v>29</v>
      </c>
      <c r="I22" s="180" t="s">
        <v>35</v>
      </c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  <c r="X22" s="61" t="s">
        <v>29</v>
      </c>
      <c r="Y22" s="62" t="s">
        <v>36</v>
      </c>
      <c r="Z22" s="60" t="s">
        <v>29</v>
      </c>
      <c r="AA22" s="62" t="s">
        <v>23</v>
      </c>
      <c r="AB22" s="60" t="s">
        <v>29</v>
      </c>
      <c r="AC22" s="63" t="s">
        <v>29</v>
      </c>
      <c r="AD22" s="62" t="s">
        <v>36</v>
      </c>
      <c r="AE22" s="61" t="s">
        <v>29</v>
      </c>
      <c r="AF22" s="62" t="s">
        <v>36</v>
      </c>
      <c r="AG22" s="62" t="s">
        <v>29</v>
      </c>
      <c r="AH22" s="62" t="s">
        <v>23</v>
      </c>
      <c r="AI22" s="63" t="s">
        <v>29</v>
      </c>
      <c r="AJ22" s="63" t="s">
        <v>29</v>
      </c>
      <c r="AK22" s="62" t="s">
        <v>23</v>
      </c>
      <c r="AL22" s="61" t="s">
        <v>37</v>
      </c>
      <c r="AM22" s="47" t="s">
        <v>33</v>
      </c>
      <c r="AN22" s="82"/>
      <c r="AO22" s="83"/>
      <c r="AP22" s="84"/>
      <c r="AQ22" s="85"/>
      <c r="AR22" s="85"/>
      <c r="AS22" s="85"/>
    </row>
    <row r="23" spans="1:45" ht="30.75" customHeight="1">
      <c r="A23" s="44"/>
      <c r="B23" s="87"/>
      <c r="C23" s="88"/>
      <c r="D23" s="45"/>
      <c r="E23" s="59"/>
      <c r="F23" s="59"/>
      <c r="G23" s="45"/>
      <c r="H23" s="76"/>
      <c r="I23" s="76"/>
      <c r="J23" s="89"/>
      <c r="K23" s="89"/>
      <c r="L23" s="89"/>
      <c r="M23" s="89"/>
      <c r="N23" s="89"/>
      <c r="O23" s="90"/>
      <c r="P23" s="89"/>
      <c r="Q23" s="89"/>
      <c r="R23" s="89"/>
      <c r="S23" s="89"/>
      <c r="T23" s="89"/>
      <c r="U23" s="89"/>
      <c r="V23" s="91"/>
      <c r="W23" s="90"/>
      <c r="X23" s="89"/>
      <c r="Y23" s="89"/>
      <c r="Z23" s="47"/>
      <c r="AA23" s="47"/>
      <c r="AB23" s="89"/>
      <c r="AC23" s="89"/>
      <c r="AD23" s="89"/>
      <c r="AE23" s="89"/>
      <c r="AF23" s="89"/>
      <c r="AG23" s="89"/>
      <c r="AH23" s="89"/>
      <c r="AI23" s="89"/>
      <c r="AJ23" s="76"/>
      <c r="AK23" s="76"/>
      <c r="AL23" s="82"/>
      <c r="AM23" s="82"/>
      <c r="AN23" s="82"/>
      <c r="AO23" s="53"/>
      <c r="AP23" s="52"/>
      <c r="AQ23" s="52"/>
      <c r="AR23" s="52"/>
      <c r="AS23" s="52"/>
    </row>
    <row r="24" spans="1:45" ht="30.75" customHeight="1">
      <c r="A24" s="44"/>
      <c r="B24" s="45"/>
      <c r="C24" s="46" t="s">
        <v>38</v>
      </c>
      <c r="D24" s="45"/>
      <c r="E24" s="59"/>
      <c r="F24" s="59"/>
      <c r="G24" s="45"/>
      <c r="H24" s="76"/>
      <c r="I24" s="76"/>
      <c r="J24" s="48"/>
      <c r="K24" s="48"/>
      <c r="L24" s="48"/>
      <c r="M24" s="48"/>
      <c r="N24" s="48"/>
      <c r="O24" s="89"/>
      <c r="P24" s="89"/>
      <c r="Q24" s="48"/>
      <c r="R24" s="48"/>
      <c r="S24" s="48"/>
      <c r="T24" s="48"/>
      <c r="U24" s="48"/>
      <c r="V24" s="89"/>
      <c r="W24" s="90"/>
      <c r="X24" s="48"/>
      <c r="Y24" s="48"/>
      <c r="Z24" s="48"/>
      <c r="AA24" s="48"/>
      <c r="AB24" s="48"/>
      <c r="AC24" s="48"/>
      <c r="AD24" s="89"/>
      <c r="AE24" s="48"/>
      <c r="AF24" s="48"/>
      <c r="AG24" s="48"/>
      <c r="AH24" s="48"/>
      <c r="AI24" s="48"/>
      <c r="AJ24" s="77"/>
      <c r="AK24" s="77"/>
      <c r="AL24" s="82" t="s">
        <v>23</v>
      </c>
      <c r="AM24" s="82" t="s">
        <v>23</v>
      </c>
      <c r="AN24" s="82" t="s">
        <v>23</v>
      </c>
      <c r="AO24" s="53"/>
      <c r="AP24" s="52"/>
      <c r="AQ24" s="52"/>
      <c r="AR24" s="52"/>
      <c r="AS24" s="52"/>
    </row>
    <row r="25" spans="1:45" ht="30.75" customHeight="1">
      <c r="A25" s="54"/>
      <c r="B25" s="57" t="s">
        <v>39</v>
      </c>
      <c r="C25" s="56" t="s">
        <v>40</v>
      </c>
      <c r="D25" s="57" t="s">
        <v>26</v>
      </c>
      <c r="E25" s="58" t="s">
        <v>27</v>
      </c>
      <c r="F25" s="58">
        <v>2789</v>
      </c>
      <c r="G25" s="57" t="s">
        <v>41</v>
      </c>
      <c r="H25" s="60" t="s">
        <v>29</v>
      </c>
      <c r="I25" s="61" t="s">
        <v>23</v>
      </c>
      <c r="J25" s="62" t="s">
        <v>23</v>
      </c>
      <c r="K25" s="61" t="s">
        <v>23</v>
      </c>
      <c r="L25" s="92" t="s">
        <v>23</v>
      </c>
      <c r="M25" s="92" t="s">
        <v>23</v>
      </c>
      <c r="N25" s="93" t="s">
        <v>29</v>
      </c>
      <c r="O25" s="93" t="s">
        <v>29</v>
      </c>
      <c r="P25" s="94" t="s">
        <v>23</v>
      </c>
      <c r="Q25" s="92" t="s">
        <v>23</v>
      </c>
      <c r="R25" s="92" t="s">
        <v>23</v>
      </c>
      <c r="S25" s="92" t="s">
        <v>23</v>
      </c>
      <c r="T25" s="92" t="s">
        <v>23</v>
      </c>
      <c r="U25" s="93" t="s">
        <v>29</v>
      </c>
      <c r="V25" s="93" t="s">
        <v>29</v>
      </c>
      <c r="W25" s="94" t="s">
        <v>23</v>
      </c>
      <c r="X25" s="92" t="s">
        <v>23</v>
      </c>
      <c r="Y25" s="92" t="s">
        <v>23</v>
      </c>
      <c r="Z25" s="93" t="s">
        <v>29</v>
      </c>
      <c r="AA25" s="92" t="s">
        <v>23</v>
      </c>
      <c r="AB25" s="93" t="s">
        <v>29</v>
      </c>
      <c r="AC25" s="93" t="s">
        <v>29</v>
      </c>
      <c r="AD25" s="94" t="s">
        <v>23</v>
      </c>
      <c r="AE25" s="92" t="s">
        <v>23</v>
      </c>
      <c r="AF25" s="92" t="s">
        <v>23</v>
      </c>
      <c r="AG25" s="92" t="s">
        <v>23</v>
      </c>
      <c r="AH25" s="92" t="s">
        <v>23</v>
      </c>
      <c r="AI25" s="93" t="s">
        <v>29</v>
      </c>
      <c r="AJ25" s="93" t="s">
        <v>29</v>
      </c>
      <c r="AK25" s="92" t="s">
        <v>23</v>
      </c>
      <c r="AL25" s="95" t="s">
        <v>33</v>
      </c>
      <c r="AM25" s="95" t="s">
        <v>33</v>
      </c>
      <c r="AN25" s="95" t="s">
        <v>33</v>
      </c>
      <c r="AO25" s="95" t="s">
        <v>33</v>
      </c>
      <c r="AP25" s="95" t="s">
        <v>33</v>
      </c>
      <c r="AQ25" s="96"/>
      <c r="AR25" s="96"/>
      <c r="AS25" s="96"/>
    </row>
    <row r="26" spans="1:45" ht="30.75" customHeight="1">
      <c r="A26" s="54"/>
      <c r="B26" s="57" t="s">
        <v>39</v>
      </c>
      <c r="C26" s="56" t="s">
        <v>42</v>
      </c>
      <c r="D26" s="57" t="s">
        <v>26</v>
      </c>
      <c r="E26" s="58" t="s">
        <v>27</v>
      </c>
      <c r="F26" s="58">
        <v>1864</v>
      </c>
      <c r="G26" s="59" t="s">
        <v>32</v>
      </c>
      <c r="H26" s="60" t="s">
        <v>29</v>
      </c>
      <c r="I26" s="97" t="s">
        <v>33</v>
      </c>
      <c r="J26" s="92" t="s">
        <v>33</v>
      </c>
      <c r="K26" s="57" t="s">
        <v>33</v>
      </c>
      <c r="L26" s="92" t="s">
        <v>33</v>
      </c>
      <c r="M26" s="92" t="s">
        <v>33</v>
      </c>
      <c r="N26" s="93" t="s">
        <v>29</v>
      </c>
      <c r="O26" s="93" t="s">
        <v>29</v>
      </c>
      <c r="P26" s="94" t="s">
        <v>33</v>
      </c>
      <c r="Q26" s="92" t="s">
        <v>33</v>
      </c>
      <c r="R26" s="92" t="s">
        <v>33</v>
      </c>
      <c r="S26" s="92" t="s">
        <v>33</v>
      </c>
      <c r="T26" s="92" t="s">
        <v>33</v>
      </c>
      <c r="U26" s="93" t="s">
        <v>29</v>
      </c>
      <c r="V26" s="60" t="s">
        <v>29</v>
      </c>
      <c r="W26" s="94" t="s">
        <v>33</v>
      </c>
      <c r="X26" s="92" t="s">
        <v>33</v>
      </c>
      <c r="Y26" s="92" t="s">
        <v>33</v>
      </c>
      <c r="Z26" s="93" t="s">
        <v>29</v>
      </c>
      <c r="AA26" s="92" t="s">
        <v>33</v>
      </c>
      <c r="AB26" s="93" t="s">
        <v>29</v>
      </c>
      <c r="AC26" s="93" t="s">
        <v>29</v>
      </c>
      <c r="AD26" s="94" t="s">
        <v>33</v>
      </c>
      <c r="AE26" s="92" t="s">
        <v>33</v>
      </c>
      <c r="AF26" s="92" t="s">
        <v>33</v>
      </c>
      <c r="AG26" s="92" t="s">
        <v>33</v>
      </c>
      <c r="AH26" s="92" t="s">
        <v>33</v>
      </c>
      <c r="AI26" s="93" t="s">
        <v>29</v>
      </c>
      <c r="AJ26" s="93" t="s">
        <v>29</v>
      </c>
      <c r="AK26" s="92" t="s">
        <v>33</v>
      </c>
      <c r="AL26" s="82" t="s">
        <v>33</v>
      </c>
      <c r="AM26" s="82" t="s">
        <v>33</v>
      </c>
      <c r="AN26" s="82" t="s">
        <v>33</v>
      </c>
      <c r="AO26" s="83"/>
      <c r="AP26" s="98"/>
      <c r="AQ26" s="85"/>
      <c r="AR26" s="85"/>
      <c r="AS26" s="85"/>
    </row>
    <row r="27" spans="1:45" ht="30.75" customHeight="1">
      <c r="A27" s="44"/>
      <c r="B27" s="99"/>
      <c r="C27" s="100"/>
      <c r="D27" s="101"/>
      <c r="E27" s="101"/>
      <c r="F27" s="101"/>
      <c r="G27" s="101"/>
      <c r="H27" s="102"/>
      <c r="I27" s="102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103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51"/>
      <c r="AM27" s="104"/>
      <c r="AN27" s="52"/>
      <c r="AO27" s="53"/>
      <c r="AP27" s="52"/>
      <c r="AQ27" s="52"/>
      <c r="AR27" s="52"/>
      <c r="AS27" s="52"/>
    </row>
    <row r="28" spans="1:45" ht="30.75" customHeight="1">
      <c r="A28" s="105"/>
      <c r="B28" s="45"/>
      <c r="C28" s="106" t="s">
        <v>43</v>
      </c>
      <c r="D28" s="45"/>
      <c r="E28" s="45"/>
      <c r="F28" s="45"/>
      <c r="G28" s="45"/>
      <c r="H28" s="107"/>
      <c r="I28" s="107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59"/>
      <c r="W28" s="59"/>
      <c r="X28" s="59"/>
      <c r="Y28" s="59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51" t="s">
        <v>23</v>
      </c>
      <c r="AM28" s="104" t="s">
        <v>23</v>
      </c>
      <c r="AN28" s="52"/>
      <c r="AO28" s="53"/>
      <c r="AP28" s="52"/>
      <c r="AQ28" s="52"/>
      <c r="AR28" s="52"/>
      <c r="AS28" s="52"/>
    </row>
    <row r="29" spans="1:45" ht="30.75" customHeight="1">
      <c r="A29" s="108"/>
      <c r="B29" s="57" t="s">
        <v>44</v>
      </c>
      <c r="C29" s="58" t="s">
        <v>45</v>
      </c>
      <c r="D29" s="57" t="s">
        <v>31</v>
      </c>
      <c r="E29" s="58" t="s">
        <v>46</v>
      </c>
      <c r="F29" s="58">
        <v>440876</v>
      </c>
      <c r="G29" s="57" t="s">
        <v>47</v>
      </c>
      <c r="H29" s="60" t="s">
        <v>29</v>
      </c>
      <c r="I29" s="62" t="s">
        <v>36</v>
      </c>
      <c r="J29" s="62" t="s">
        <v>36</v>
      </c>
      <c r="K29" s="62" t="s">
        <v>36</v>
      </c>
      <c r="L29" s="62" t="s">
        <v>36</v>
      </c>
      <c r="M29" s="62" t="s">
        <v>36</v>
      </c>
      <c r="N29" s="60" t="s">
        <v>29</v>
      </c>
      <c r="O29" s="60" t="s">
        <v>29</v>
      </c>
      <c r="P29" s="62" t="s">
        <v>36</v>
      </c>
      <c r="Q29" s="62" t="s">
        <v>48</v>
      </c>
      <c r="R29" s="62" t="s">
        <v>36</v>
      </c>
      <c r="S29" s="62" t="s">
        <v>36</v>
      </c>
      <c r="T29" s="62" t="s">
        <v>36</v>
      </c>
      <c r="U29" s="60" t="s">
        <v>29</v>
      </c>
      <c r="V29" s="60" t="s">
        <v>29</v>
      </c>
      <c r="W29" s="62" t="s">
        <v>36</v>
      </c>
      <c r="X29" s="62" t="s">
        <v>36</v>
      </c>
      <c r="Y29" s="62" t="s">
        <v>36</v>
      </c>
      <c r="Z29" s="60" t="s">
        <v>29</v>
      </c>
      <c r="AA29" s="62" t="s">
        <v>36</v>
      </c>
      <c r="AB29" s="60" t="s">
        <v>29</v>
      </c>
      <c r="AC29" s="60" t="s">
        <v>29</v>
      </c>
      <c r="AD29" s="62" t="s">
        <v>36</v>
      </c>
      <c r="AE29" s="62" t="s">
        <v>36</v>
      </c>
      <c r="AF29" s="62" t="s">
        <v>36</v>
      </c>
      <c r="AG29" s="62" t="s">
        <v>36</v>
      </c>
      <c r="AH29" s="62" t="s">
        <v>36</v>
      </c>
      <c r="AI29" s="60" t="s">
        <v>29</v>
      </c>
      <c r="AJ29" s="60" t="s">
        <v>29</v>
      </c>
      <c r="AK29" s="62" t="s">
        <v>36</v>
      </c>
      <c r="AL29" s="82" t="s">
        <v>23</v>
      </c>
      <c r="AM29" s="82" t="s">
        <v>23</v>
      </c>
      <c r="AN29" s="82" t="s">
        <v>23</v>
      </c>
      <c r="AO29" s="83"/>
      <c r="AP29" s="98"/>
      <c r="AQ29" s="85"/>
      <c r="AR29" s="85"/>
      <c r="AS29" s="85"/>
    </row>
    <row r="30" spans="1:45" ht="30.75" customHeight="1">
      <c r="A30" s="109"/>
      <c r="B30" s="59"/>
      <c r="C30" s="57"/>
      <c r="D30" s="59"/>
      <c r="E30" s="59"/>
      <c r="F30" s="59"/>
      <c r="G30" s="59"/>
      <c r="H30" s="110"/>
      <c r="I30" s="111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2"/>
      <c r="AM30" s="82"/>
      <c r="AN30" s="82"/>
      <c r="AO30" s="83"/>
      <c r="AP30" s="98"/>
      <c r="AQ30" s="85"/>
      <c r="AR30" s="85"/>
      <c r="AS30" s="85"/>
    </row>
    <row r="31" spans="1:45" ht="30.75" customHeight="1">
      <c r="A31" s="109"/>
      <c r="B31" s="59"/>
      <c r="C31" s="57" t="s">
        <v>49</v>
      </c>
      <c r="D31" s="59"/>
      <c r="E31" s="59"/>
      <c r="F31" s="59"/>
      <c r="G31" s="59"/>
      <c r="H31" s="112"/>
      <c r="I31" s="111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48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2" t="s">
        <v>23</v>
      </c>
      <c r="AM31" s="82" t="s">
        <v>23</v>
      </c>
      <c r="AN31" s="82" t="s">
        <v>23</v>
      </c>
      <c r="AO31" s="83"/>
      <c r="AP31" s="98"/>
      <c r="AQ31" s="85"/>
      <c r="AR31" s="85"/>
      <c r="AS31" s="85"/>
    </row>
    <row r="32" spans="1:45" ht="30.75" customHeight="1">
      <c r="A32" s="113" t="s">
        <v>50</v>
      </c>
      <c r="B32" s="106" t="s">
        <v>49</v>
      </c>
      <c r="C32" s="58" t="s">
        <v>51</v>
      </c>
      <c r="D32" s="106" t="s">
        <v>31</v>
      </c>
      <c r="E32" s="114" t="s">
        <v>52</v>
      </c>
      <c r="F32" s="114">
        <v>2897</v>
      </c>
      <c r="G32" s="106" t="s">
        <v>53</v>
      </c>
      <c r="H32" s="60" t="s">
        <v>29</v>
      </c>
      <c r="I32" s="62" t="s">
        <v>36</v>
      </c>
      <c r="J32" s="92" t="s">
        <v>29</v>
      </c>
      <c r="K32" s="92" t="s">
        <v>36</v>
      </c>
      <c r="L32" s="62" t="s">
        <v>29</v>
      </c>
      <c r="M32" s="92" t="s">
        <v>29</v>
      </c>
      <c r="N32" s="60" t="s">
        <v>29</v>
      </c>
      <c r="O32" s="60" t="s">
        <v>29</v>
      </c>
      <c r="P32" s="62" t="s">
        <v>36</v>
      </c>
      <c r="Q32" s="92" t="s">
        <v>29</v>
      </c>
      <c r="R32" s="92" t="s">
        <v>36</v>
      </c>
      <c r="S32" s="92" t="s">
        <v>29</v>
      </c>
      <c r="T32" s="92" t="s">
        <v>29</v>
      </c>
      <c r="U32" s="93" t="s">
        <v>29</v>
      </c>
      <c r="V32" s="93" t="s">
        <v>29</v>
      </c>
      <c r="W32" s="62" t="s">
        <v>36</v>
      </c>
      <c r="X32" s="92" t="s">
        <v>29</v>
      </c>
      <c r="Y32" s="92" t="s">
        <v>36</v>
      </c>
      <c r="Z32" s="93" t="s">
        <v>29</v>
      </c>
      <c r="AA32" s="92" t="s">
        <v>29</v>
      </c>
      <c r="AB32" s="93" t="s">
        <v>29</v>
      </c>
      <c r="AC32" s="60" t="s">
        <v>29</v>
      </c>
      <c r="AD32" s="62" t="s">
        <v>36</v>
      </c>
      <c r="AE32" s="92" t="s">
        <v>29</v>
      </c>
      <c r="AF32" s="62" t="s">
        <v>36</v>
      </c>
      <c r="AG32" s="92" t="s">
        <v>29</v>
      </c>
      <c r="AH32" s="92" t="s">
        <v>29</v>
      </c>
      <c r="AI32" s="93" t="s">
        <v>29</v>
      </c>
      <c r="AJ32" s="93" t="s">
        <v>29</v>
      </c>
      <c r="AK32" s="92" t="s">
        <v>36</v>
      </c>
      <c r="AL32" s="115" t="s">
        <v>33</v>
      </c>
      <c r="AM32" s="104" t="s">
        <v>33</v>
      </c>
      <c r="AN32" s="52">
        <f>COUNTIF(J32:AK32,"DOBRA")</f>
        <v>0</v>
      </c>
      <c r="AO32" s="53">
        <f>AN32*12</f>
        <v>0</v>
      </c>
      <c r="AP32" s="52" t="e">
        <f>AM32+AO32</f>
        <v>#VALUE!</v>
      </c>
      <c r="AQ32" s="52"/>
      <c r="AR32" s="52"/>
      <c r="AS32" s="52"/>
    </row>
    <row r="33" spans="1:45" ht="30.75" customHeight="1">
      <c r="A33" s="116"/>
      <c r="B33" s="59"/>
      <c r="C33" s="92"/>
      <c r="D33" s="59"/>
      <c r="E33" s="117"/>
      <c r="F33" s="117"/>
      <c r="G33" s="59"/>
      <c r="H33" s="89"/>
      <c r="I33" s="89"/>
      <c r="J33" s="48"/>
      <c r="K33" s="48"/>
      <c r="L33" s="89"/>
      <c r="M33" s="48"/>
      <c r="N33" s="89"/>
      <c r="O33" s="89"/>
      <c r="P33" s="89"/>
      <c r="Q33" s="48"/>
      <c r="R33" s="48"/>
      <c r="S33" s="48"/>
      <c r="T33" s="48"/>
      <c r="U33" s="48"/>
      <c r="V33" s="112"/>
      <c r="W33" s="89"/>
      <c r="X33" s="48"/>
      <c r="Y33" s="48"/>
      <c r="Z33" s="48"/>
      <c r="AA33" s="48"/>
      <c r="AB33" s="48"/>
      <c r="AC33" s="89"/>
      <c r="AD33" s="89"/>
      <c r="AE33" s="48"/>
      <c r="AF33" s="89"/>
      <c r="AG33" s="48"/>
      <c r="AH33" s="48"/>
      <c r="AI33" s="48"/>
      <c r="AJ33" s="48"/>
      <c r="AK33" s="48"/>
      <c r="AL33" s="118"/>
      <c r="AM33" s="82"/>
      <c r="AN33" s="119"/>
      <c r="AO33" s="22"/>
      <c r="AP33" s="85"/>
      <c r="AQ33" s="85"/>
      <c r="AR33" s="85"/>
      <c r="AS33" s="85"/>
    </row>
    <row r="34" spans="1:45" ht="30.75" customHeight="1">
      <c r="A34" s="116"/>
      <c r="B34" s="59"/>
      <c r="C34" s="92" t="s">
        <v>54</v>
      </c>
      <c r="D34" s="59"/>
      <c r="E34" s="117"/>
      <c r="F34" s="117"/>
      <c r="G34" s="59"/>
      <c r="H34" s="89"/>
      <c r="I34" s="89"/>
      <c r="J34" s="48"/>
      <c r="K34" s="48"/>
      <c r="L34" s="89"/>
      <c r="M34" s="48"/>
      <c r="N34" s="89"/>
      <c r="O34" s="89"/>
      <c r="P34" s="89"/>
      <c r="Q34" s="48"/>
      <c r="R34" s="48"/>
      <c r="S34" s="48"/>
      <c r="T34" s="48"/>
      <c r="U34" s="48"/>
      <c r="V34" s="112"/>
      <c r="W34" s="89"/>
      <c r="X34" s="48"/>
      <c r="Y34" s="48"/>
      <c r="Z34" s="48"/>
      <c r="AA34" s="48"/>
      <c r="AB34" s="48"/>
      <c r="AC34" s="89"/>
      <c r="AD34" s="89"/>
      <c r="AE34" s="48"/>
      <c r="AF34" s="89"/>
      <c r="AG34" s="48"/>
      <c r="AH34" s="48"/>
      <c r="AI34" s="48"/>
      <c r="AJ34" s="48"/>
      <c r="AK34" s="48"/>
      <c r="AL34" s="118"/>
      <c r="AM34" s="82"/>
      <c r="AN34" s="119"/>
      <c r="AO34" s="22"/>
      <c r="AP34" s="85"/>
      <c r="AQ34" s="85"/>
      <c r="AR34" s="85"/>
      <c r="AS34" s="85"/>
    </row>
    <row r="35" spans="1:45" ht="30.75" customHeight="1">
      <c r="A35" s="116"/>
      <c r="B35" s="57" t="s">
        <v>55</v>
      </c>
      <c r="C35" s="120" t="s">
        <v>56</v>
      </c>
      <c r="D35" s="57" t="s">
        <v>31</v>
      </c>
      <c r="E35" s="58" t="s">
        <v>27</v>
      </c>
      <c r="F35" s="121">
        <v>1323</v>
      </c>
      <c r="G35" s="57" t="s">
        <v>57</v>
      </c>
      <c r="H35" s="60" t="s">
        <v>29</v>
      </c>
      <c r="I35" s="62" t="s">
        <v>23</v>
      </c>
      <c r="J35" s="92" t="s">
        <v>23</v>
      </c>
      <c r="K35" s="92" t="s">
        <v>23</v>
      </c>
      <c r="L35" s="62" t="s">
        <v>23</v>
      </c>
      <c r="M35" s="92" t="s">
        <v>23</v>
      </c>
      <c r="N35" s="60" t="s">
        <v>29</v>
      </c>
      <c r="O35" s="60" t="s">
        <v>29</v>
      </c>
      <c r="P35" s="62" t="s">
        <v>23</v>
      </c>
      <c r="Q35" s="92" t="s">
        <v>23</v>
      </c>
      <c r="R35" s="92" t="s">
        <v>23</v>
      </c>
      <c r="S35" s="92" t="s">
        <v>23</v>
      </c>
      <c r="T35" s="92" t="s">
        <v>23</v>
      </c>
      <c r="U35" s="93" t="s">
        <v>29</v>
      </c>
      <c r="V35" s="122" t="s">
        <v>29</v>
      </c>
      <c r="W35" s="62" t="s">
        <v>23</v>
      </c>
      <c r="X35" s="92" t="s">
        <v>23</v>
      </c>
      <c r="Y35" s="92" t="s">
        <v>23</v>
      </c>
      <c r="Z35" s="93" t="s">
        <v>29</v>
      </c>
      <c r="AA35" s="92" t="s">
        <v>23</v>
      </c>
      <c r="AB35" s="93" t="s">
        <v>29</v>
      </c>
      <c r="AC35" s="60" t="s">
        <v>29</v>
      </c>
      <c r="AD35" s="62" t="s">
        <v>23</v>
      </c>
      <c r="AE35" s="92" t="s">
        <v>23</v>
      </c>
      <c r="AF35" s="62" t="s">
        <v>23</v>
      </c>
      <c r="AG35" s="92" t="s">
        <v>23</v>
      </c>
      <c r="AH35" s="92" t="s">
        <v>23</v>
      </c>
      <c r="AI35" s="93" t="s">
        <v>29</v>
      </c>
      <c r="AJ35" s="93" t="s">
        <v>29</v>
      </c>
      <c r="AK35" s="92" t="s">
        <v>23</v>
      </c>
      <c r="AL35" s="118"/>
      <c r="AM35" s="82"/>
      <c r="AN35" s="119"/>
      <c r="AO35" s="22"/>
      <c r="AP35" s="85"/>
      <c r="AQ35" s="85"/>
      <c r="AR35" s="85"/>
      <c r="AS35" s="85"/>
    </row>
    <row r="36" spans="1:45" ht="30.75" customHeight="1">
      <c r="A36" s="116"/>
      <c r="B36" s="59"/>
      <c r="C36" s="92"/>
      <c r="D36" s="59"/>
      <c r="E36" s="117"/>
      <c r="F36" s="117"/>
      <c r="G36" s="59"/>
      <c r="H36" s="111"/>
      <c r="I36" s="111"/>
      <c r="J36" s="48"/>
      <c r="K36" s="48"/>
      <c r="L36" s="89"/>
      <c r="M36" s="48"/>
      <c r="N36" s="89"/>
      <c r="O36" s="89"/>
      <c r="P36" s="89"/>
      <c r="Q36" s="48"/>
      <c r="R36" s="48"/>
      <c r="S36" s="48"/>
      <c r="T36" s="48"/>
      <c r="U36" s="48"/>
      <c r="V36" s="112"/>
      <c r="W36" s="89"/>
      <c r="X36" s="48"/>
      <c r="Y36" s="48"/>
      <c r="Z36" s="48"/>
      <c r="AA36" s="48"/>
      <c r="AB36" s="48"/>
      <c r="AC36" s="89"/>
      <c r="AD36" s="89"/>
      <c r="AE36" s="48"/>
      <c r="AF36" s="89"/>
      <c r="AG36" s="48"/>
      <c r="AH36" s="48"/>
      <c r="AI36" s="48"/>
      <c r="AJ36" s="48"/>
      <c r="AK36" s="48"/>
      <c r="AL36" s="118"/>
      <c r="AM36" s="82"/>
      <c r="AN36" s="119"/>
      <c r="AO36" s="22"/>
      <c r="AP36" s="85"/>
      <c r="AQ36" s="85"/>
      <c r="AR36" s="85"/>
      <c r="AS36" s="85"/>
    </row>
    <row r="37" spans="1:45" ht="30.75" customHeight="1">
      <c r="A37" s="123"/>
      <c r="B37" s="59"/>
      <c r="C37" s="92" t="s">
        <v>58</v>
      </c>
      <c r="D37" s="59"/>
      <c r="E37" s="117"/>
      <c r="F37" s="117"/>
      <c r="G37" s="59"/>
      <c r="H37" s="111"/>
      <c r="I37" s="124"/>
      <c r="J37" s="48"/>
      <c r="K37" s="48"/>
      <c r="L37" s="48"/>
      <c r="M37" s="48"/>
      <c r="N37" s="48"/>
      <c r="O37" s="89"/>
      <c r="P37" s="89"/>
      <c r="Q37" s="48"/>
      <c r="R37" s="48"/>
      <c r="S37" s="48"/>
      <c r="T37" s="48"/>
      <c r="U37" s="48"/>
      <c r="V37" s="112"/>
      <c r="W37" s="89"/>
      <c r="X37" s="48"/>
      <c r="Y37" s="48"/>
      <c r="Z37" s="48"/>
      <c r="AA37" s="48"/>
      <c r="AB37" s="48"/>
      <c r="AC37" s="89"/>
      <c r="AD37" s="89"/>
      <c r="AE37" s="48"/>
      <c r="AF37" s="48"/>
      <c r="AG37" s="48"/>
      <c r="AH37" s="48"/>
      <c r="AI37" s="48"/>
      <c r="AJ37" s="48"/>
      <c r="AK37" s="48"/>
      <c r="AL37" s="82" t="s">
        <v>33</v>
      </c>
      <c r="AM37" s="82" t="s">
        <v>33</v>
      </c>
      <c r="AN37" s="82" t="s">
        <v>33</v>
      </c>
      <c r="AO37" s="125"/>
      <c r="AP37" s="126"/>
      <c r="AQ37" s="85"/>
      <c r="AR37" s="85"/>
      <c r="AS37" s="85"/>
    </row>
    <row r="38" spans="1:45" ht="30.75" customHeight="1">
      <c r="A38" s="123"/>
      <c r="B38" s="57" t="s">
        <v>59</v>
      </c>
      <c r="C38" s="120" t="s">
        <v>60</v>
      </c>
      <c r="D38" s="57" t="s">
        <v>31</v>
      </c>
      <c r="E38" s="58" t="s">
        <v>27</v>
      </c>
      <c r="F38" s="121">
        <v>412079</v>
      </c>
      <c r="G38" s="57" t="s">
        <v>61</v>
      </c>
      <c r="H38" s="93" t="s">
        <v>29</v>
      </c>
      <c r="I38" s="92" t="s">
        <v>36</v>
      </c>
      <c r="J38" s="92" t="s">
        <v>36</v>
      </c>
      <c r="K38" s="92" t="s">
        <v>29</v>
      </c>
      <c r="L38" s="92" t="s">
        <v>33</v>
      </c>
      <c r="M38" s="92" t="s">
        <v>29</v>
      </c>
      <c r="N38" s="93" t="s">
        <v>29</v>
      </c>
      <c r="O38" s="93" t="s">
        <v>29</v>
      </c>
      <c r="P38" s="92" t="s">
        <v>36</v>
      </c>
      <c r="Q38" s="92" t="s">
        <v>36</v>
      </c>
      <c r="R38" s="92" t="s">
        <v>29</v>
      </c>
      <c r="S38" s="92" t="s">
        <v>23</v>
      </c>
      <c r="T38" s="92" t="s">
        <v>29</v>
      </c>
      <c r="U38" s="93" t="s">
        <v>29</v>
      </c>
      <c r="V38" s="93" t="s">
        <v>29</v>
      </c>
      <c r="W38" s="92" t="s">
        <v>29</v>
      </c>
      <c r="X38" s="92" t="s">
        <v>36</v>
      </c>
      <c r="Y38" s="92" t="s">
        <v>36</v>
      </c>
      <c r="Z38" s="93" t="s">
        <v>29</v>
      </c>
      <c r="AA38" s="92" t="s">
        <v>23</v>
      </c>
      <c r="AB38" s="93" t="s">
        <v>29</v>
      </c>
      <c r="AC38" s="93" t="s">
        <v>29</v>
      </c>
      <c r="AD38" s="92" t="s">
        <v>36</v>
      </c>
      <c r="AE38" s="92" t="s">
        <v>36</v>
      </c>
      <c r="AF38" s="92" t="s">
        <v>29</v>
      </c>
      <c r="AG38" s="92" t="s">
        <v>23</v>
      </c>
      <c r="AH38" s="92" t="s">
        <v>29</v>
      </c>
      <c r="AI38" s="93" t="s">
        <v>29</v>
      </c>
      <c r="AJ38" s="93" t="s">
        <v>29</v>
      </c>
      <c r="AK38" s="92" t="s">
        <v>36</v>
      </c>
      <c r="AL38" s="92"/>
      <c r="AM38" s="92"/>
      <c r="AN38" s="92"/>
      <c r="AO38" s="92"/>
      <c r="AP38" s="92"/>
      <c r="AQ38" s="85"/>
      <c r="AR38" s="85"/>
      <c r="AS38" s="85"/>
    </row>
    <row r="39" spans="1:45" ht="30.75" customHeight="1">
      <c r="A39" s="127"/>
      <c r="B39" s="57" t="s">
        <v>59</v>
      </c>
      <c r="C39" s="120" t="s">
        <v>62</v>
      </c>
      <c r="D39" s="57" t="s">
        <v>31</v>
      </c>
      <c r="E39" s="58" t="s">
        <v>27</v>
      </c>
      <c r="F39" s="121">
        <v>413083</v>
      </c>
      <c r="G39" s="57" t="s">
        <v>63</v>
      </c>
      <c r="H39" s="60" t="s">
        <v>29</v>
      </c>
      <c r="I39" s="62" t="s">
        <v>23</v>
      </c>
      <c r="J39" s="92" t="s">
        <v>23</v>
      </c>
      <c r="K39" s="92" t="s">
        <v>23</v>
      </c>
      <c r="L39" s="92" t="s">
        <v>23</v>
      </c>
      <c r="M39" s="92" t="s">
        <v>23</v>
      </c>
      <c r="N39" s="93" t="s">
        <v>29</v>
      </c>
      <c r="O39" s="60" t="s">
        <v>29</v>
      </c>
      <c r="P39" s="62" t="s">
        <v>23</v>
      </c>
      <c r="Q39" s="92" t="s">
        <v>23</v>
      </c>
      <c r="R39" s="92" t="s">
        <v>23</v>
      </c>
      <c r="S39" s="92" t="s">
        <v>23</v>
      </c>
      <c r="T39" s="92" t="s">
        <v>23</v>
      </c>
      <c r="U39" s="93" t="s">
        <v>29</v>
      </c>
      <c r="V39" s="60" t="s">
        <v>29</v>
      </c>
      <c r="W39" s="62" t="s">
        <v>23</v>
      </c>
      <c r="X39" s="92" t="s">
        <v>29</v>
      </c>
      <c r="Y39" s="92" t="s">
        <v>29</v>
      </c>
      <c r="Z39" s="93" t="s">
        <v>29</v>
      </c>
      <c r="AA39" s="92" t="s">
        <v>23</v>
      </c>
      <c r="AB39" s="93" t="s">
        <v>29</v>
      </c>
      <c r="AC39" s="60" t="s">
        <v>29</v>
      </c>
      <c r="AD39" s="62" t="s">
        <v>23</v>
      </c>
      <c r="AE39" s="92" t="s">
        <v>23</v>
      </c>
      <c r="AF39" s="92" t="s">
        <v>23</v>
      </c>
      <c r="AG39" s="92" t="s">
        <v>23</v>
      </c>
      <c r="AH39" s="92" t="s">
        <v>23</v>
      </c>
      <c r="AI39" s="93" t="s">
        <v>29</v>
      </c>
      <c r="AJ39" s="93" t="s">
        <v>29</v>
      </c>
      <c r="AK39" s="92" t="s">
        <v>23</v>
      </c>
      <c r="AL39" s="82" t="s">
        <v>33</v>
      </c>
      <c r="AM39" s="82" t="s">
        <v>33</v>
      </c>
      <c r="AN39" s="82" t="s">
        <v>33</v>
      </c>
      <c r="AO39" s="128"/>
      <c r="AP39" s="129"/>
      <c r="AQ39" s="85"/>
      <c r="AR39" s="85"/>
      <c r="AS39" s="85"/>
    </row>
    <row r="40" spans="1:45" ht="38.25" customHeight="1">
      <c r="A40" s="21"/>
      <c r="B40" s="130"/>
      <c r="C40" s="131" t="s">
        <v>64</v>
      </c>
      <c r="D40" s="130"/>
      <c r="E40" s="130"/>
      <c r="F40" s="130"/>
      <c r="G40" s="132"/>
      <c r="H40" s="132"/>
      <c r="I40" s="132"/>
      <c r="J40" s="130"/>
      <c r="K40" s="130"/>
      <c r="L40" s="130"/>
      <c r="M40" s="130"/>
      <c r="N40" s="130"/>
      <c r="O40" s="130"/>
      <c r="P40" s="130"/>
      <c r="Q40" s="130"/>
      <c r="R40" s="132"/>
      <c r="S40" s="132"/>
      <c r="T40" s="132"/>
      <c r="U40" s="130"/>
      <c r="V40" s="130"/>
      <c r="W40" s="130"/>
      <c r="X40" s="130"/>
      <c r="Y40" s="130"/>
      <c r="Z40" s="130"/>
      <c r="AA40" s="130"/>
      <c r="AB40" s="130"/>
      <c r="AC40" s="130"/>
      <c r="AD40" s="133"/>
      <c r="AE40" s="133"/>
      <c r="AF40" s="132"/>
      <c r="AG40" s="132"/>
      <c r="AH40" s="132"/>
      <c r="AI40" s="132"/>
      <c r="AJ40" s="132"/>
      <c r="AK40" s="132"/>
      <c r="AL40" s="134"/>
      <c r="AM40" s="134"/>
      <c r="AN40" s="134"/>
      <c r="AO40" s="134"/>
      <c r="AP40" s="134"/>
      <c r="AQ40" s="135"/>
      <c r="AR40" s="135"/>
      <c r="AS40" s="135"/>
    </row>
    <row r="41" spans="1:45" ht="42" customHeight="1">
      <c r="A41" s="136"/>
      <c r="B41" s="137" t="s">
        <v>65</v>
      </c>
      <c r="C41" s="138" t="s">
        <v>66</v>
      </c>
      <c r="D41" s="139" t="s">
        <v>26</v>
      </c>
      <c r="E41" s="140" t="s">
        <v>46</v>
      </c>
      <c r="F41" s="141"/>
      <c r="G41" s="142" t="s">
        <v>67</v>
      </c>
      <c r="H41" s="60" t="s">
        <v>29</v>
      </c>
      <c r="I41" s="62" t="s">
        <v>36</v>
      </c>
      <c r="J41" s="62" t="s">
        <v>36</v>
      </c>
      <c r="K41" s="62" t="s">
        <v>36</v>
      </c>
      <c r="L41" s="62" t="s">
        <v>36</v>
      </c>
      <c r="M41" s="62" t="s">
        <v>36</v>
      </c>
      <c r="N41" s="60" t="s">
        <v>29</v>
      </c>
      <c r="O41" s="60" t="s">
        <v>29</v>
      </c>
      <c r="P41" s="62" t="s">
        <v>36</v>
      </c>
      <c r="Q41" s="62" t="s">
        <v>36</v>
      </c>
      <c r="R41" s="62" t="s">
        <v>36</v>
      </c>
      <c r="S41" s="62" t="s">
        <v>36</v>
      </c>
      <c r="T41" s="62" t="s">
        <v>36</v>
      </c>
      <c r="U41" s="60" t="s">
        <v>29</v>
      </c>
      <c r="V41" s="60" t="s">
        <v>29</v>
      </c>
      <c r="W41" s="62" t="s">
        <v>36</v>
      </c>
      <c r="X41" s="62" t="s">
        <v>36</v>
      </c>
      <c r="Y41" s="62" t="s">
        <v>36</v>
      </c>
      <c r="Z41" s="60" t="s">
        <v>29</v>
      </c>
      <c r="AA41" s="62" t="s">
        <v>36</v>
      </c>
      <c r="AB41" s="60" t="s">
        <v>29</v>
      </c>
      <c r="AC41" s="60" t="s">
        <v>29</v>
      </c>
      <c r="AD41" s="62" t="s">
        <v>36</v>
      </c>
      <c r="AE41" s="62" t="s">
        <v>36</v>
      </c>
      <c r="AF41" s="62" t="s">
        <v>36</v>
      </c>
      <c r="AG41" s="62" t="s">
        <v>36</v>
      </c>
      <c r="AH41" s="62" t="s">
        <v>36</v>
      </c>
      <c r="AI41" s="60" t="s">
        <v>29</v>
      </c>
      <c r="AJ41" s="60" t="s">
        <v>29</v>
      </c>
      <c r="AK41" s="62" t="s">
        <v>36</v>
      </c>
      <c r="AL41" s="82"/>
      <c r="AM41" s="82"/>
      <c r="AN41" s="82"/>
      <c r="AO41" s="143"/>
      <c r="AP41" s="144"/>
      <c r="AQ41" s="85"/>
      <c r="AR41" s="85"/>
      <c r="AS41" s="85"/>
    </row>
    <row r="42" spans="1:45" ht="37.5" customHeight="1">
      <c r="A42" s="123"/>
      <c r="B42" s="145" t="s">
        <v>65</v>
      </c>
      <c r="C42" s="146" t="s">
        <v>68</v>
      </c>
      <c r="D42" s="147" t="s">
        <v>26</v>
      </c>
      <c r="E42" s="146" t="s">
        <v>46</v>
      </c>
      <c r="F42" s="148"/>
      <c r="G42" s="149" t="s">
        <v>67</v>
      </c>
      <c r="H42" s="60" t="s">
        <v>29</v>
      </c>
      <c r="I42" s="62" t="s">
        <v>36</v>
      </c>
      <c r="J42" s="62" t="s">
        <v>36</v>
      </c>
      <c r="K42" s="62" t="s">
        <v>36</v>
      </c>
      <c r="L42" s="62" t="s">
        <v>36</v>
      </c>
      <c r="M42" s="62" t="s">
        <v>36</v>
      </c>
      <c r="N42" s="60" t="s">
        <v>29</v>
      </c>
      <c r="O42" s="60" t="s">
        <v>29</v>
      </c>
      <c r="P42" s="62" t="s">
        <v>36</v>
      </c>
      <c r="Q42" s="62" t="s">
        <v>36</v>
      </c>
      <c r="R42" s="62" t="s">
        <v>36</v>
      </c>
      <c r="S42" s="62" t="s">
        <v>36</v>
      </c>
      <c r="T42" s="62" t="s">
        <v>36</v>
      </c>
      <c r="U42" s="60" t="s">
        <v>29</v>
      </c>
      <c r="V42" s="60" t="s">
        <v>29</v>
      </c>
      <c r="W42" s="62" t="s">
        <v>36</v>
      </c>
      <c r="X42" s="62" t="s">
        <v>36</v>
      </c>
      <c r="Y42" s="62" t="s">
        <v>36</v>
      </c>
      <c r="Z42" s="60" t="s">
        <v>29</v>
      </c>
      <c r="AA42" s="62" t="s">
        <v>36</v>
      </c>
      <c r="AB42" s="60" t="s">
        <v>29</v>
      </c>
      <c r="AC42" s="60" t="s">
        <v>29</v>
      </c>
      <c r="AD42" s="62" t="s">
        <v>36</v>
      </c>
      <c r="AE42" s="62" t="s">
        <v>36</v>
      </c>
      <c r="AF42" s="62" t="s">
        <v>36</v>
      </c>
      <c r="AG42" s="62" t="s">
        <v>36</v>
      </c>
      <c r="AH42" s="62" t="s">
        <v>36</v>
      </c>
      <c r="AI42" s="60" t="s">
        <v>29</v>
      </c>
      <c r="AJ42" s="60" t="s">
        <v>29</v>
      </c>
      <c r="AK42" s="62" t="s">
        <v>36</v>
      </c>
      <c r="AL42" s="82"/>
      <c r="AM42" s="82"/>
      <c r="AN42" s="82"/>
      <c r="AO42" s="83"/>
      <c r="AP42" s="84"/>
      <c r="AQ42" s="85"/>
      <c r="AR42" s="85"/>
      <c r="AS42" s="85"/>
    </row>
    <row r="43" spans="1:45" ht="38.25" customHeight="1">
      <c r="A43" s="1"/>
      <c r="B43" s="150"/>
      <c r="C43" s="150"/>
      <c r="D43" s="150"/>
      <c r="E43" s="150"/>
      <c r="F43" s="150"/>
      <c r="G43" s="151"/>
      <c r="H43" s="151"/>
      <c r="I43" s="151"/>
      <c r="J43" s="150"/>
      <c r="K43" s="150"/>
      <c r="L43" s="150"/>
      <c r="M43" s="150"/>
      <c r="N43" s="150"/>
      <c r="O43" s="150"/>
      <c r="P43" s="150"/>
      <c r="Q43" s="150"/>
      <c r="R43" s="151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2"/>
      <c r="AE43" s="116"/>
      <c r="AF43" s="116"/>
      <c r="AG43" s="116"/>
      <c r="AH43" s="116"/>
      <c r="AI43" s="116"/>
      <c r="AJ43" s="116"/>
      <c r="AK43" s="116"/>
      <c r="AL43" s="153"/>
      <c r="AM43" s="153"/>
      <c r="AN43" s="153"/>
      <c r="AO43" s="154"/>
      <c r="AP43" s="154"/>
      <c r="AQ43" s="153"/>
      <c r="AR43" s="153"/>
      <c r="AS43" s="153"/>
    </row>
    <row r="44" spans="1:45" ht="38.25" customHeight="1">
      <c r="A44" s="1"/>
      <c r="B44" s="150"/>
      <c r="C44" s="150"/>
      <c r="D44" s="150"/>
      <c r="E44" s="150"/>
      <c r="F44" s="150"/>
      <c r="G44" s="151"/>
      <c r="H44" s="151"/>
      <c r="I44" s="151"/>
      <c r="J44" s="150"/>
      <c r="K44" s="150"/>
      <c r="L44" s="150"/>
      <c r="M44" s="150"/>
      <c r="N44" s="150"/>
      <c r="O44" s="150"/>
      <c r="P44" s="150"/>
      <c r="Q44" s="150"/>
      <c r="R44" s="151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2"/>
      <c r="AE44" s="116"/>
      <c r="AF44" s="116"/>
      <c r="AG44" s="116"/>
      <c r="AH44" s="116"/>
      <c r="AI44" s="116"/>
      <c r="AJ44" s="116"/>
      <c r="AK44" s="116"/>
      <c r="AL44" s="153"/>
      <c r="AM44" s="153"/>
      <c r="AN44" s="153"/>
      <c r="AO44" s="154"/>
      <c r="AP44" s="154"/>
      <c r="AQ44" s="153"/>
      <c r="AR44" s="153"/>
      <c r="AS44" s="153"/>
    </row>
    <row r="45" spans="1:45" ht="38.25" customHeight="1">
      <c r="A45" s="1"/>
      <c r="B45" s="177"/>
      <c r="C45" s="169"/>
      <c r="D45" s="169"/>
      <c r="E45" s="169"/>
      <c r="F45" s="169"/>
      <c r="G45" s="155"/>
      <c r="H45" s="155"/>
      <c r="I45" s="155"/>
      <c r="J45" s="177" t="s">
        <v>69</v>
      </c>
      <c r="K45" s="169"/>
      <c r="L45" s="169"/>
      <c r="M45" s="169"/>
      <c r="N45" s="169"/>
      <c r="O45" s="169"/>
      <c r="P45" s="169"/>
      <c r="Q45" s="169"/>
      <c r="R45" s="155"/>
      <c r="S45" s="177"/>
      <c r="T45" s="169"/>
      <c r="U45" s="169"/>
      <c r="V45" s="169"/>
      <c r="W45" s="169"/>
      <c r="X45" s="169"/>
      <c r="Y45" s="169"/>
      <c r="Z45" s="169"/>
      <c r="AA45" s="156"/>
      <c r="AB45" s="156"/>
      <c r="AC45" s="156"/>
      <c r="AD45" s="157"/>
      <c r="AE45" s="158" t="s">
        <v>70</v>
      </c>
      <c r="AF45" s="179" t="s">
        <v>71</v>
      </c>
      <c r="AG45" s="173"/>
      <c r="AH45" s="173"/>
      <c r="AI45" s="173"/>
      <c r="AJ45" s="173"/>
      <c r="AK45" s="174"/>
      <c r="AL45" s="159"/>
      <c r="AM45" s="154"/>
      <c r="AN45" s="154"/>
      <c r="AO45" s="154"/>
      <c r="AP45" s="154"/>
      <c r="AQ45" s="153"/>
      <c r="AR45" s="153"/>
      <c r="AS45" s="153"/>
    </row>
    <row r="46" spans="1:45" ht="30" customHeight="1">
      <c r="A46" s="1"/>
      <c r="B46" s="178"/>
      <c r="C46" s="169"/>
      <c r="D46" s="169"/>
      <c r="E46" s="169"/>
      <c r="F46" s="169"/>
      <c r="G46" s="155"/>
      <c r="H46" s="155"/>
      <c r="I46" s="155"/>
      <c r="J46" s="178" t="s">
        <v>72</v>
      </c>
      <c r="K46" s="169"/>
      <c r="L46" s="169"/>
      <c r="M46" s="169"/>
      <c r="N46" s="169"/>
      <c r="O46" s="169"/>
      <c r="P46" s="169"/>
      <c r="Q46" s="169"/>
      <c r="R46" s="155"/>
      <c r="S46" s="155"/>
      <c r="T46" s="178"/>
      <c r="U46" s="169"/>
      <c r="V46" s="169"/>
      <c r="W46" s="169"/>
      <c r="X46" s="169"/>
      <c r="Y46" s="169"/>
      <c r="Z46" s="169"/>
      <c r="AA46" s="169"/>
      <c r="AB46" s="157"/>
      <c r="AC46" s="157"/>
      <c r="AD46" s="157"/>
      <c r="AE46" s="160" t="s">
        <v>73</v>
      </c>
      <c r="AF46" s="179" t="s">
        <v>74</v>
      </c>
      <c r="AG46" s="173"/>
      <c r="AH46" s="173"/>
      <c r="AI46" s="173"/>
      <c r="AJ46" s="173"/>
      <c r="AK46" s="174"/>
      <c r="AL46" s="154"/>
      <c r="AM46" s="154"/>
      <c r="AN46" s="154"/>
      <c r="AO46" s="154"/>
      <c r="AP46" s="154"/>
      <c r="AQ46" s="153"/>
      <c r="AR46" s="153"/>
      <c r="AS46" s="153"/>
    </row>
    <row r="47" spans="1:45" ht="34.5" customHeight="1">
      <c r="A47" s="1"/>
      <c r="B47" s="178"/>
      <c r="C47" s="169"/>
      <c r="D47" s="169"/>
      <c r="E47" s="169"/>
      <c r="F47" s="169"/>
      <c r="G47" s="155"/>
      <c r="H47" s="155"/>
      <c r="I47" s="155"/>
      <c r="J47" s="178" t="s">
        <v>75</v>
      </c>
      <c r="K47" s="169"/>
      <c r="L47" s="169"/>
      <c r="M47" s="169"/>
      <c r="N47" s="169"/>
      <c r="O47" s="169"/>
      <c r="P47" s="169"/>
      <c r="Q47" s="169"/>
      <c r="R47" s="155"/>
      <c r="S47" s="155"/>
      <c r="T47" s="178"/>
      <c r="U47" s="169"/>
      <c r="V47" s="169"/>
      <c r="W47" s="169"/>
      <c r="X47" s="169"/>
      <c r="Y47" s="169"/>
      <c r="Z47" s="169"/>
      <c r="AA47" s="169"/>
      <c r="AB47" s="157"/>
      <c r="AC47" s="157"/>
      <c r="AD47" s="157"/>
      <c r="AE47" s="161" t="s">
        <v>76</v>
      </c>
      <c r="AF47" s="179" t="s">
        <v>77</v>
      </c>
      <c r="AG47" s="173"/>
      <c r="AH47" s="173"/>
      <c r="AI47" s="173"/>
      <c r="AJ47" s="173"/>
      <c r="AK47" s="174"/>
      <c r="AL47" s="154"/>
      <c r="AM47" s="154"/>
      <c r="AN47" s="154"/>
      <c r="AO47" s="154"/>
      <c r="AP47" s="154"/>
      <c r="AQ47" s="153"/>
      <c r="AR47" s="153"/>
      <c r="AS47" s="153"/>
    </row>
    <row r="48" spans="1:45" ht="12.75" customHeight="1">
      <c r="A48" s="1"/>
      <c r="B48" s="156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62" t="s">
        <v>29</v>
      </c>
      <c r="AF48" s="179" t="s">
        <v>78</v>
      </c>
      <c r="AG48" s="173"/>
      <c r="AH48" s="173"/>
      <c r="AI48" s="173"/>
      <c r="AJ48" s="173"/>
      <c r="AK48" s="174"/>
      <c r="AL48" s="154"/>
      <c r="AM48" s="154"/>
      <c r="AN48" s="154"/>
      <c r="AO48" s="154"/>
      <c r="AP48" s="154"/>
      <c r="AQ48" s="153"/>
      <c r="AR48" s="153"/>
      <c r="AS48" s="153"/>
    </row>
    <row r="49" spans="1:45" ht="12.75" customHeight="1">
      <c r="A49" s="1"/>
      <c r="B49" s="1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63" t="s">
        <v>79</v>
      </c>
      <c r="AF49" s="179" t="s">
        <v>80</v>
      </c>
      <c r="AG49" s="173"/>
      <c r="AH49" s="173"/>
      <c r="AI49" s="173"/>
      <c r="AJ49" s="173"/>
      <c r="AK49" s="174"/>
      <c r="AL49" s="154"/>
      <c r="AM49" s="154"/>
      <c r="AN49" s="154"/>
      <c r="AO49" s="154"/>
      <c r="AP49" s="154"/>
      <c r="AQ49" s="153"/>
      <c r="AR49" s="153"/>
      <c r="AS49" s="153"/>
    </row>
    <row r="50" spans="1:45" ht="12.75" customHeight="1">
      <c r="A50" s="1"/>
      <c r="B50" s="1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3"/>
      <c r="AR50" s="153"/>
      <c r="AS50" s="153"/>
    </row>
    <row r="51" spans="1:45" ht="12.75" customHeight="1">
      <c r="A51" s="1"/>
      <c r="B51" s="164"/>
      <c r="C51" s="16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3"/>
      <c r="AR51" s="153"/>
      <c r="AS51" s="153"/>
    </row>
    <row r="52" spans="1:45" ht="12.75" customHeight="1">
      <c r="A52" s="1"/>
      <c r="B52" s="164"/>
      <c r="C52" s="16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3"/>
      <c r="AR52" s="153"/>
      <c r="AS52" s="153"/>
    </row>
    <row r="53" spans="1:45" ht="15.75" customHeight="1"/>
    <row r="54" spans="1:45" ht="15.75" customHeight="1"/>
    <row r="55" spans="1:45" ht="15.75" customHeight="1"/>
    <row r="56" spans="1:45" ht="15.75" customHeight="1"/>
    <row r="57" spans="1:45" ht="15.75" customHeight="1"/>
    <row r="58" spans="1:45" ht="15.75" customHeight="1"/>
    <row r="59" spans="1:45" ht="15.75" customHeight="1"/>
    <row r="60" spans="1:45" ht="15.75" customHeight="1"/>
    <row r="61" spans="1:45" ht="15.75" customHeight="1"/>
    <row r="62" spans="1:45" ht="15.75" customHeight="1"/>
    <row r="63" spans="1:45" ht="15.75" customHeight="1"/>
    <row r="64" spans="1:4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4">
    <mergeCell ref="AF47:AK47"/>
    <mergeCell ref="AF48:AK48"/>
    <mergeCell ref="AF49:AK49"/>
    <mergeCell ref="B47:F47"/>
    <mergeCell ref="J47:Q47"/>
    <mergeCell ref="T47:AA47"/>
    <mergeCell ref="C8:C9"/>
    <mergeCell ref="D8:D9"/>
    <mergeCell ref="J45:Q45"/>
    <mergeCell ref="J46:Q46"/>
    <mergeCell ref="AF45:AK45"/>
    <mergeCell ref="AF46:AK46"/>
    <mergeCell ref="F8:F9"/>
    <mergeCell ref="G8:G9"/>
    <mergeCell ref="I22:W22"/>
    <mergeCell ref="B45:F45"/>
    <mergeCell ref="S45:Z45"/>
    <mergeCell ref="B46:F46"/>
    <mergeCell ref="T46:AA46"/>
    <mergeCell ref="B1:AK1"/>
    <mergeCell ref="B3:AK3"/>
    <mergeCell ref="B4:AK4"/>
    <mergeCell ref="B5:AK5"/>
    <mergeCell ref="B7:AP7"/>
  </mergeCells>
  <conditionalFormatting sqref="H6:AS6">
    <cfRule type="expression" dxfId="9" priority="1">
      <formula>IF(H6="SÁB.",1,0)</formula>
    </cfRule>
  </conditionalFormatting>
  <conditionalFormatting sqref="H6:AS6">
    <cfRule type="expression" dxfId="8" priority="2">
      <formula>IF(H6="DOM.",1,0)</formula>
    </cfRule>
  </conditionalFormatting>
  <conditionalFormatting sqref="H6:AS6 H8:T39 U8:U31 V8:X39 Y8:Y26 Z8:AA39 AB8:AB31 AC8:AG39 AH8:AK22 AL8:AM20 AN11:AN26 AO11:AS11 AL22:AM22 AH25:AM39 AO25:AS25 Y29:Y31 AN29:AN31 D30:D31 G30:G31 U33:U39 Y33:Y39 AB33:AB39 AN33:AN39 H41:AN42">
    <cfRule type="expression" dxfId="7" priority="3">
      <formula>IF(#REF!="DOBRA",1,0)</formula>
    </cfRule>
  </conditionalFormatting>
  <conditionalFormatting sqref="U32">
    <cfRule type="expression" dxfId="6" priority="4">
      <formula>IF(X32="DOBRA",1,0)</formula>
    </cfRule>
  </conditionalFormatting>
  <conditionalFormatting sqref="AB32">
    <cfRule type="expression" dxfId="5" priority="5">
      <formula>IF(AE32="DOBRA",1,0)</formula>
    </cfRule>
  </conditionalFormatting>
  <conditionalFormatting sqref="AD2 B5:AK5 B7:AK7">
    <cfRule type="notContainsBlanks" dxfId="4" priority="6">
      <formula>LEN(TRIM(AD2))&gt;0</formula>
    </cfRule>
  </conditionalFormatting>
  <conditionalFormatting sqref="AL21:AM24 AH23:AK24">
    <cfRule type="expression" dxfId="3" priority="7">
      <formula>IF(#REF!="DOBRA",1,0)</formula>
    </cfRule>
  </conditionalFormatting>
  <conditionalFormatting sqref="AP8:AS10 AP12:AS24 AP26:AP37 AQ26:AS39 AP39 AP41:AS42">
    <cfRule type="cellIs" dxfId="2" priority="8" operator="lessThan">
      <formula>156</formula>
    </cfRule>
  </conditionalFormatting>
  <conditionalFormatting sqref="AP8:AS10 AP12:AS24 AP26:AP37 AQ26:AS39 AP39 AP41:AS42">
    <cfRule type="cellIs" dxfId="1" priority="9" operator="equal">
      <formula>156</formula>
    </cfRule>
  </conditionalFormatting>
  <conditionalFormatting sqref="AP8:AS10 AP12:AS24 AP26:AP37 AQ26:AS39 AP39 AP41:AS42">
    <cfRule type="cellIs" dxfId="0" priority="10" operator="greaterThan">
      <formula>156</formula>
    </cfRule>
  </conditionalFormatting>
  <printOptions horizontalCentered="1"/>
  <pageMargins left="0.25" right="0.25" top="0.23608019900125318" bottom="0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Vanessa Cesar Nascimento Manfrim</dc:creator>
  <cp:lastModifiedBy>kvcnmanfrim</cp:lastModifiedBy>
  <dcterms:created xsi:type="dcterms:W3CDTF">2025-06-11T13:33:14Z</dcterms:created>
  <dcterms:modified xsi:type="dcterms:W3CDTF">2025-06-12T18:33:41Z</dcterms:modified>
</cp:coreProperties>
</file>